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<sst xmlns="http://schemas.openxmlformats.org/spreadsheetml/2006/main" count="116" uniqueCount="28">
  <si>
    <t xml:space="preserve">P369 – UK DWP Pilot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</si>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</sst>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_-\£* #,##0.00_-;&quot;-£&quot;* #,##0.00_-;_-\£* \-??_-;_-@_-"/>
    <numFmt numFmtId="167" formatCode="[$£-809]#,##0;[RED]\-[$£-809]#,##0"/>
    <numFmt numFmtId="168" formatCode="[$-809]0%"/>
    <numFmt numFmtId="169" formatCode="[$-809]#,##0"/>
    <numFmt numFmtId="170" formatCode="General"/>
    <numFmt numFmtId="171" formatCode="[$$-409]#,##0;[RED]\-[$$-409]#,##0"/>
    <numFmt numFmtId="172" formatCode="[$£-809]#,##0.00;[RED]\-[$£-809]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0" min="10" style="1" width="9"/>
    <col collapsed="false" customWidth="true" hidden="false" outlineLevel="0" max="11" min="11" style="1" width="9.55"/>
    <col collapsed="false" customWidth="true" hidden="false" outlineLevel="0" max="12" min="12" style="1" width="8.9"/>
    <col collapsed="false" customWidth="true" hidden="false" outlineLevel="0" max="13" min="13" style="1" width="9.79"/>
    <col collapsed="false" customWidth="true" hidden="false" outlineLevel="0" max="14" min="14" style="1" width="2.77"/>
    <col collapsed="false" customWidth="true" hidden="false" outlineLevel="0" max="18" min="18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4</v>
      </c>
      <c r="M1" s="5" t="s">
        <v>10</v>
      </c>
      <c r="O1" s="6" t="n">
        <v>0.2</v>
      </c>
      <c r="P1" s="6" t="n">
        <v>0.2</v>
      </c>
      <c r="Q1" s="6" t="n">
        <v>1</v>
      </c>
      <c r="R1" s="5" t="s">
        <v>11</v>
      </c>
    </row>
    <row r="2" customFormat="false" ht="13.8" hidden="false" customHeight="false" outlineLevel="0" collapsed="false">
      <c r="B2" s="7" t="s">
        <v>12</v>
      </c>
      <c r="C2" s="8" t="n">
        <f aca="false">90*$C$7</f>
        <v>45</v>
      </c>
      <c r="D2" s="9" t="n">
        <f aca="false">D$7</f>
        <v>0.4</v>
      </c>
      <c r="E2" s="8" t="n">
        <f aca="false">C2*D2 +C2</f>
        <v>63</v>
      </c>
      <c r="F2" s="9" t="n">
        <f aca="false">F$7</f>
        <v>0</v>
      </c>
      <c r="G2" s="8" t="n">
        <f aca="false">E2*F2 +E2</f>
        <v>63</v>
      </c>
      <c r="H2" s="10" t="n">
        <v>1</v>
      </c>
      <c r="I2" s="10" t="n">
        <v>10</v>
      </c>
      <c r="J2" s="11" t="n">
        <f aca="false">H2*I2*4*I7</f>
        <v>480</v>
      </c>
      <c r="K2" s="12" t="n">
        <f aca="false">$E2*$J2</f>
        <v>30240</v>
      </c>
      <c r="L2" s="12" t="n">
        <f aca="false">K2*$F$7</f>
        <v>0</v>
      </c>
      <c r="M2" s="12" t="n">
        <f aca="false">K2+L2</f>
        <v>30240</v>
      </c>
      <c r="O2" s="13" t="n">
        <f aca="false">$O$1*$C2*$J2</f>
        <v>4320</v>
      </c>
      <c r="P2" s="13" t="n">
        <f aca="false">$P$1*$C2*$J2</f>
        <v>4320</v>
      </c>
      <c r="Q2" s="13" t="n">
        <f aca="false">$Q$1*$C2*$J2</f>
        <v>21600</v>
      </c>
      <c r="R2" s="13" t="n">
        <f aca="false">IF((H2=0),"",Q2/H2)</f>
        <v>21600</v>
      </c>
    </row>
    <row r="3" customFormat="false" ht="13.8" hidden="false" customHeight="false" outlineLevel="0" collapsed="false">
      <c r="B3" s="7" t="s">
        <v>13</v>
      </c>
      <c r="C3" s="8" t="n">
        <f aca="false">60*$C$7</f>
        <v>30</v>
      </c>
      <c r="D3" s="9" t="n">
        <f aca="false">D$7</f>
        <v>0.4</v>
      </c>
      <c r="E3" s="8" t="n">
        <f aca="false">C3*D3 +C3</f>
        <v>42</v>
      </c>
      <c r="F3" s="9" t="n">
        <f aca="false">F$7</f>
        <v>0</v>
      </c>
      <c r="G3" s="8" t="n">
        <f aca="false">E3*F3 +E3</f>
        <v>42</v>
      </c>
      <c r="H3" s="10" t="n">
        <v>1</v>
      </c>
      <c r="I3" s="10" t="n">
        <v>30</v>
      </c>
      <c r="J3" s="11" t="n">
        <f aca="false">H3*I3*4*I7</f>
        <v>1440</v>
      </c>
      <c r="K3" s="12" t="n">
        <f aca="false">$E3*$J3</f>
        <v>60480</v>
      </c>
      <c r="L3" s="12" t="n">
        <f aca="false">K3*$F$7</f>
        <v>0</v>
      </c>
      <c r="M3" s="12" t="n">
        <f aca="false">K3+L3</f>
        <v>60480</v>
      </c>
      <c r="O3" s="13" t="n">
        <f aca="false">$O$1*$C3*$J3</f>
        <v>8640</v>
      </c>
      <c r="P3" s="13" t="n">
        <f aca="false">$P$1*$C3*$J3</f>
        <v>8640</v>
      </c>
      <c r="Q3" s="13" t="n">
        <f aca="false">$Q$1*$C3*$J3</f>
        <v>43200</v>
      </c>
      <c r="R3" s="13" t="n">
        <f aca="false">IF((H3=0),"",Q3/H3)</f>
        <v>43200</v>
      </c>
    </row>
    <row r="4" customFormat="false" ht="13.8" hidden="false" customHeight="false" outlineLevel="0" collapsed="false">
      <c r="B4" s="7" t="s">
        <v>14</v>
      </c>
      <c r="C4" s="8" t="n">
        <f aca="false">35*$C$7</f>
        <v>17.5</v>
      </c>
      <c r="D4" s="9" t="n">
        <f aca="false">D$7</f>
        <v>0.4</v>
      </c>
      <c r="E4" s="8" t="n">
        <f aca="false">C4*D4 +C4</f>
        <v>24.5</v>
      </c>
      <c r="F4" s="9" t="n">
        <f aca="false">F$7</f>
        <v>0</v>
      </c>
      <c r="G4" s="8" t="n">
        <f aca="false">E4*F4 +E4</f>
        <v>24.5</v>
      </c>
      <c r="H4" s="10" t="n">
        <v>3</v>
      </c>
      <c r="I4" s="10" t="n">
        <v>30</v>
      </c>
      <c r="J4" s="11" t="n">
        <f aca="false">H4*I4*4*I7</f>
        <v>4320</v>
      </c>
      <c r="K4" s="12" t="n">
        <f aca="false">$E4*$J4</f>
        <v>105840</v>
      </c>
      <c r="L4" s="12" t="n">
        <f aca="false">K4*$F$7</f>
        <v>0</v>
      </c>
      <c r="M4" s="12" t="n">
        <f aca="false">K4+L4</f>
        <v>105840</v>
      </c>
      <c r="O4" s="13" t="n">
        <f aca="false">$O$1*$C4*$J4</f>
        <v>15120</v>
      </c>
      <c r="P4" s="13" t="n">
        <f aca="false">$P$1*$C4*$J4</f>
        <v>15120</v>
      </c>
      <c r="Q4" s="13" t="n">
        <f aca="false">$Q$1*$C4*$J4</f>
        <v>75600</v>
      </c>
      <c r="R4" s="13" t="n">
        <f aca="false">IF((H4=0),"",Q4/H4)</f>
        <v>25200</v>
      </c>
    </row>
    <row r="5" customFormat="false" ht="13.8" hidden="false" customHeight="false" outlineLevel="0" collapsed="false">
      <c r="B5" s="7" t="s">
        <v>15</v>
      </c>
      <c r="C5" s="8" t="n">
        <f aca="false">12*$C$7</f>
        <v>6</v>
      </c>
      <c r="D5" s="9" t="n">
        <f aca="false">D$7</f>
        <v>0.4</v>
      </c>
      <c r="E5" s="8" t="n">
        <f aca="false">C5*D5 +C5</f>
        <v>8.4</v>
      </c>
      <c r="F5" s="9" t="n">
        <f aca="false">F$7</f>
        <v>0</v>
      </c>
      <c r="G5" s="8" t="n">
        <f aca="false">E5*F5 +E5</f>
        <v>8.4</v>
      </c>
      <c r="H5" s="10" t="n">
        <v>10</v>
      </c>
      <c r="I5" s="10" t="n">
        <v>20</v>
      </c>
      <c r="J5" s="11" t="n">
        <f aca="false">H5*I5*4*I7</f>
        <v>9600</v>
      </c>
      <c r="K5" s="12" t="n">
        <f aca="false">$E5*$J5</f>
        <v>80640</v>
      </c>
      <c r="L5" s="12" t="n">
        <f aca="false">K5*$F$7</f>
        <v>0</v>
      </c>
      <c r="M5" s="12" t="n">
        <f aca="false">K5+L5</f>
        <v>80640</v>
      </c>
      <c r="O5" s="13" t="n">
        <f aca="false">$O$1*$C5*$J5</f>
        <v>11520</v>
      </c>
      <c r="P5" s="13" t="n">
        <f aca="false">$P$1*$C5*$J5</f>
        <v>11520</v>
      </c>
      <c r="Q5" s="13" t="n">
        <f aca="false">$Q$1*$C5*$J5</f>
        <v>57600</v>
      </c>
      <c r="R5" s="13" t="n">
        <f aca="false">IF((H5=0),"",Q5/H5)</f>
        <v>5760</v>
      </c>
    </row>
    <row r="6" customFormat="false" ht="13.8" hidden="false" customHeight="false" outlineLevel="0" collapsed="false">
      <c r="B6" s="7" t="s">
        <v>16</v>
      </c>
      <c r="C6" s="8" t="n">
        <f aca="false">0*$C$7</f>
        <v>0</v>
      </c>
      <c r="D6" s="9" t="n">
        <f aca="false">D$7</f>
        <v>0.4</v>
      </c>
      <c r="E6" s="8" t="n">
        <f aca="false">C6*D6 +C6</f>
        <v>0</v>
      </c>
      <c r="F6" s="9" t="n">
        <f aca="false">F$7</f>
        <v>0</v>
      </c>
      <c r="G6" s="8" t="n">
        <f aca="false">E6*F6 +E6</f>
        <v>0</v>
      </c>
      <c r="H6" s="10" t="n">
        <v>0</v>
      </c>
      <c r="I6" s="10" t="n">
        <v>0</v>
      </c>
      <c r="J6" s="11" t="n">
        <f aca="false">H6*I6*4*I7</f>
        <v>0</v>
      </c>
      <c r="K6" s="12" t="n">
        <f aca="false">$E6*$J6</f>
        <v>0</v>
      </c>
      <c r="L6" s="12" t="n">
        <f aca="false">K6*$F$7</f>
        <v>0</v>
      </c>
      <c r="M6" s="12" t="n">
        <f aca="false">K6+L6</f>
        <v>0</v>
      </c>
      <c r="O6" s="13" t="n">
        <f aca="false">$O$1*$C6*$J6</f>
        <v>0</v>
      </c>
      <c r="P6" s="13" t="n">
        <f aca="false">$P$1*$C6*$J6</f>
        <v>0</v>
      </c>
      <c r="Q6" s="13" t="n">
        <f aca="false">$Q$1*$C6*$J6</f>
        <v>0</v>
      </c>
      <c r="R6" s="13"/>
    </row>
    <row r="7" customFormat="false" ht="13.8" hidden="false" customHeight="false" outlineLevel="0" collapsed="false">
      <c r="B7" s="7"/>
      <c r="C7" s="14" t="n">
        <v>0.5</v>
      </c>
      <c r="D7" s="14" t="n">
        <v>0.4</v>
      </c>
      <c r="E7" s="7"/>
      <c r="F7" s="14" t="n">
        <v>0</v>
      </c>
      <c r="G7" s="7"/>
      <c r="H7" s="15" t="s">
        <v>17</v>
      </c>
      <c r="I7" s="10" t="n">
        <v>12</v>
      </c>
      <c r="J7" s="7"/>
      <c r="K7" s="7"/>
      <c r="M7" s="7"/>
    </row>
    <row r="8" customFormat="false" ht="13.8" hidden="false" customHeight="false" outlineLevel="0" collapsed="false">
      <c r="B8" s="7"/>
      <c r="D8" s="7"/>
      <c r="E8" s="7"/>
      <c r="F8" s="7"/>
      <c r="G8" s="7"/>
      <c r="H8" s="16"/>
      <c r="I8" s="16"/>
      <c r="J8" s="17" t="n">
        <f aca="false">SUM(J2:J6)</f>
        <v>15840</v>
      </c>
      <c r="K8" s="18" t="n">
        <f aca="false">SUM(K2:K6)</f>
        <v>277200</v>
      </c>
      <c r="L8" s="18" t="n">
        <f aca="false">SUM(L2:L6)</f>
        <v>0</v>
      </c>
      <c r="M8" s="18" t="n">
        <f aca="false">SUM(M2:M6)</f>
        <v>277200</v>
      </c>
      <c r="O8" s="18" t="n">
        <f aca="false">SUM(O2:O6)</f>
        <v>39600</v>
      </c>
      <c r="P8" s="18" t="n">
        <f aca="false">SUM(P2:P6)</f>
        <v>39600</v>
      </c>
      <c r="Q8" s="18" t="n">
        <f aca="false">SUM(Q2:Q6)</f>
        <v>198000</v>
      </c>
      <c r="R8" s="19"/>
    </row>
    <row r="9" customFormat="false" ht="13.8" hidden="false" customHeight="false" outlineLevel="0" collapsed="false">
      <c r="B9" s="1" t="s">
        <v>18</v>
      </c>
      <c r="C9" s="20" t="n">
        <f aca="false">($K$8)/($I$7)</f>
        <v>23100</v>
      </c>
      <c r="D9" s="9" t="n">
        <f aca="false">F7</f>
        <v>0</v>
      </c>
      <c r="E9" s="21"/>
      <c r="L9" s="9" t="n">
        <f aca="false">F7</f>
        <v>0</v>
      </c>
    </row>
    <row r="10" customFormat="false" ht="13.8" hidden="false" customHeight="true" outlineLevel="0" collapsed="false">
      <c r="C10" s="13" t="n">
        <f aca="false">SUM(C12:C29)</f>
        <v>277200</v>
      </c>
      <c r="D10" s="13" t="n">
        <f aca="false">SUM(D12:D29)</f>
        <v>0</v>
      </c>
      <c r="E10" s="13" t="n">
        <f aca="false">SUM(E12:E29)</f>
        <v>277200</v>
      </c>
      <c r="F10" s="21"/>
      <c r="G10" s="21"/>
      <c r="I10" s="16"/>
      <c r="O10" s="22" t="s">
        <v>19</v>
      </c>
      <c r="P10" s="22" t="s">
        <v>20</v>
      </c>
      <c r="Q10" s="22" t="s">
        <v>21</v>
      </c>
    </row>
    <row r="11" customFormat="false" ht="13.8" hidden="false" customHeight="false" outlineLevel="0" collapsed="false">
      <c r="B11" s="23" t="s">
        <v>22</v>
      </c>
      <c r="C11" s="24" t="s">
        <v>23</v>
      </c>
      <c r="D11" s="24" t="s">
        <v>24</v>
      </c>
      <c r="E11" s="24" t="s">
        <v>25</v>
      </c>
      <c r="L11" s="1" t="s">
        <v>26</v>
      </c>
      <c r="M11" s="18" t="n">
        <f aca="false">M8-M5</f>
        <v>196560</v>
      </c>
      <c r="O11" s="22"/>
      <c r="P11" s="22"/>
      <c r="Q11" s="22"/>
    </row>
    <row r="12" customFormat="false" ht="13.8" hidden="false" customHeight="false" outlineLevel="0" collapsed="false">
      <c r="B12" s="25" t="n">
        <v>1</v>
      </c>
      <c r="C12" s="26" t="n">
        <f aca="false">C9</f>
        <v>23100</v>
      </c>
      <c r="D12" s="26" t="n">
        <f aca="false">C12*D$9</f>
        <v>0</v>
      </c>
      <c r="E12" s="26" t="n">
        <f aca="false">C12+D12</f>
        <v>23100</v>
      </c>
      <c r="O12" s="22"/>
      <c r="P12" s="22"/>
      <c r="Q12" s="22"/>
    </row>
    <row r="13" customFormat="false" ht="13.8" hidden="false" customHeight="false" outlineLevel="0" collapsed="false">
      <c r="B13" s="25" t="n">
        <v>2</v>
      </c>
      <c r="C13" s="26" t="n">
        <f aca="false">IF(B13&lt;$I$7+1,$C$9,"")</f>
        <v>23100</v>
      </c>
      <c r="D13" s="26" t="n">
        <f aca="false">IF(C13="","",C13*D$9)</f>
        <v>0</v>
      </c>
      <c r="E13" s="26" t="n">
        <f aca="false">IF(C13="", "",C13+D13)</f>
        <v>23100</v>
      </c>
      <c r="O13" s="22"/>
      <c r="P13" s="22"/>
      <c r="Q13" s="22"/>
    </row>
    <row r="14" customFormat="false" ht="13.8" hidden="false" customHeight="false" outlineLevel="0" collapsed="false">
      <c r="B14" s="25" t="n">
        <v>3</v>
      </c>
      <c r="C14" s="26" t="n">
        <f aca="false">IF(B14&lt;$I$7+1,$C$9,"")</f>
        <v>23100</v>
      </c>
      <c r="D14" s="26" t="n">
        <f aca="false">IF(C14="","",C14*D$9)</f>
        <v>0</v>
      </c>
      <c r="E14" s="26" t="n">
        <f aca="false">IF(C14="", "",C14+D14)</f>
        <v>23100</v>
      </c>
      <c r="O14" s="27" t="s">
        <v>27</v>
      </c>
      <c r="P14" s="27"/>
      <c r="Q14" s="27"/>
    </row>
    <row r="15" customFormat="false" ht="13.8" hidden="false" customHeight="false" outlineLevel="0" collapsed="false">
      <c r="B15" s="25" t="n">
        <v>4</v>
      </c>
      <c r="C15" s="26" t="n">
        <f aca="false">IF(B15&lt;$I$7+1,$C$9,"")</f>
        <v>23100</v>
      </c>
      <c r="D15" s="26" t="n">
        <f aca="false">IF(C15="","",C15*D$9)</f>
        <v>0</v>
      </c>
      <c r="E15" s="26" t="n">
        <f aca="false">IF(C15="", "",C15+D15)</f>
        <v>23100</v>
      </c>
    </row>
    <row r="16" customFormat="false" ht="13.8" hidden="false" customHeight="false" outlineLevel="0" collapsed="false">
      <c r="B16" s="25" t="n">
        <v>5</v>
      </c>
      <c r="C16" s="26" t="n">
        <f aca="false">IF(B16&lt;$I$7+1,$C$9,"")</f>
        <v>23100</v>
      </c>
      <c r="D16" s="26" t="n">
        <f aca="false">IF(C16="","",C16*D$9)</f>
        <v>0</v>
      </c>
      <c r="E16" s="26" t="n">
        <f aca="false">IF(C16="", "",C16+D16)</f>
        <v>23100</v>
      </c>
    </row>
    <row r="17" customFormat="false" ht="13.8" hidden="false" customHeight="false" outlineLevel="0" collapsed="false">
      <c r="B17" s="25" t="n">
        <v>6</v>
      </c>
      <c r="C17" s="26" t="n">
        <f aca="false">IF(B17&lt;$I$7+1,$C$9,"")</f>
        <v>23100</v>
      </c>
      <c r="D17" s="26" t="n">
        <f aca="false">IF(C17="","",C17*D$9)</f>
        <v>0</v>
      </c>
      <c r="E17" s="26" t="n">
        <f aca="false">IF(C17="", "",C17+D17)</f>
        <v>23100</v>
      </c>
    </row>
    <row r="18" customFormat="false" ht="13.8" hidden="false" customHeight="false" outlineLevel="0" collapsed="false">
      <c r="B18" s="25" t="n">
        <v>7</v>
      </c>
      <c r="C18" s="26" t="n">
        <f aca="false">IF(B18&lt;$I$7+1,$C$9,"")</f>
        <v>23100</v>
      </c>
      <c r="D18" s="26" t="n">
        <f aca="false">IF(C18="","",C18*D$9)</f>
        <v>0</v>
      </c>
      <c r="E18" s="26" t="n">
        <f aca="false">IF(C18="", "",C18+D18)</f>
        <v>23100</v>
      </c>
    </row>
    <row r="19" customFormat="false" ht="13.8" hidden="false" customHeight="false" outlineLevel="0" collapsed="false">
      <c r="B19" s="25" t="n">
        <v>8</v>
      </c>
      <c r="C19" s="26" t="n">
        <f aca="false">IF(B19&lt;$I$7+1,$C$9,"")</f>
        <v>23100</v>
      </c>
      <c r="D19" s="26" t="n">
        <f aca="false">IF(C19="","",C19*D$9)</f>
        <v>0</v>
      </c>
      <c r="E19" s="26" t="n">
        <f aca="false">IF(C19="", "",C19+D19)</f>
        <v>23100</v>
      </c>
    </row>
    <row r="20" customFormat="false" ht="13.8" hidden="false" customHeight="false" outlineLevel="0" collapsed="false">
      <c r="B20" s="25" t="n">
        <v>9</v>
      </c>
      <c r="C20" s="26" t="n">
        <f aca="false">IF(B20&lt;$I$7+1,$C$9,"")</f>
        <v>23100</v>
      </c>
      <c r="D20" s="26" t="n">
        <f aca="false">IF(C20="","",C20*D$9)</f>
        <v>0</v>
      </c>
      <c r="E20" s="26" t="n">
        <f aca="false">IF(C20="", "",C20+D20)</f>
        <v>23100</v>
      </c>
    </row>
    <row r="21" customFormat="false" ht="13.8" hidden="false" customHeight="false" outlineLevel="0" collapsed="false">
      <c r="B21" s="25" t="n">
        <v>10</v>
      </c>
      <c r="C21" s="26" t="n">
        <f aca="false">IF(B21&lt;$I$7+1,$C$9,"")</f>
        <v>23100</v>
      </c>
      <c r="D21" s="26" t="n">
        <f aca="false">IF(C21="","",C21*D$9)</f>
        <v>0</v>
      </c>
      <c r="E21" s="26" t="n">
        <f aca="false">IF(C21="", "",C21+D21)</f>
        <v>23100</v>
      </c>
    </row>
    <row r="22" customFormat="false" ht="13.8" hidden="false" customHeight="false" outlineLevel="0" collapsed="false">
      <c r="B22" s="25" t="n">
        <v>11</v>
      </c>
      <c r="C22" s="26" t="n">
        <f aca="false">IF(B22&lt;$I$7+1,$C$9,"")</f>
        <v>23100</v>
      </c>
      <c r="D22" s="26" t="n">
        <f aca="false">IF(C22="","",C22*D$9)</f>
        <v>0</v>
      </c>
      <c r="E22" s="26" t="n">
        <f aca="false">IF(C22="", "",C22+D22)</f>
        <v>23100</v>
      </c>
    </row>
    <row r="23" customFormat="false" ht="13.8" hidden="false" customHeight="false" outlineLevel="0" collapsed="false">
      <c r="B23" s="25" t="n">
        <v>12</v>
      </c>
      <c r="C23" s="26" t="n">
        <f aca="false">IF(B23&lt;$I$7+1,$C$9,"")</f>
        <v>23100</v>
      </c>
      <c r="D23" s="26" t="n">
        <f aca="false">IF(C23="","",C23*D$9)</f>
        <v>0</v>
      </c>
      <c r="E23" s="26" t="n">
        <f aca="false">IF(C23="", "",C23+D23)</f>
        <v>23100</v>
      </c>
    </row>
    <row r="24" customFormat="false" ht="13.8" hidden="false" customHeight="false" outlineLevel="0" collapsed="false">
      <c r="B24" s="25" t="n">
        <v>13</v>
      </c>
      <c r="C24" s="26" t="str">
        <f aca="false">IF(B24&lt;$I$7+1,$C$9,"")</f>
        <v/>
      </c>
      <c r="D24" s="26" t="str">
        <f aca="false">IF(C24="","",C24*D$9)</f>
        <v/>
      </c>
      <c r="E24" s="26" t="str">
        <f aca="false">IF(C24="", "",C24+D24)</f>
        <v/>
      </c>
    </row>
    <row r="25" customFormat="false" ht="13.8" hidden="false" customHeight="false" outlineLevel="0" collapsed="false">
      <c r="B25" s="25" t="n">
        <v>14</v>
      </c>
      <c r="C25" s="26" t="str">
        <f aca="false">IF(B25&lt;$I$7+1,$C$9,"")</f>
        <v/>
      </c>
      <c r="D25" s="26" t="str">
        <f aca="false">IF(C25="","",C25*D$9)</f>
        <v/>
      </c>
      <c r="E25" s="26" t="str">
        <f aca="false">IF(C25="", "",C25+D25)</f>
        <v/>
      </c>
    </row>
    <row r="26" customFormat="false" ht="13.8" hidden="false" customHeight="false" outlineLevel="0" collapsed="false">
      <c r="B26" s="25" t="n">
        <v>15</v>
      </c>
      <c r="C26" s="26" t="str">
        <f aca="false">IF(B26&lt;$I$7+1,$C$9,"")</f>
        <v/>
      </c>
      <c r="D26" s="26" t="str">
        <f aca="false">IF(C26="","",C26*D$9)</f>
        <v/>
      </c>
      <c r="E26" s="26" t="str">
        <f aca="false">IF(C26="", "",C26+D26)</f>
        <v/>
      </c>
    </row>
    <row r="27" customFormat="false" ht="13.8" hidden="false" customHeight="false" outlineLevel="0" collapsed="false">
      <c r="B27" s="25" t="n">
        <v>16</v>
      </c>
      <c r="C27" s="26" t="str">
        <f aca="false">IF(B27&lt;$I$7+1,$C$9,"")</f>
        <v/>
      </c>
      <c r="D27" s="26" t="str">
        <f aca="false">IF(C27="","",C27*D$9)</f>
        <v/>
      </c>
      <c r="E27" s="26" t="str">
        <f aca="false">IF(C27="", "",C27+D27)</f>
        <v/>
      </c>
    </row>
    <row r="28" customFormat="false" ht="13.8" hidden="false" customHeight="false" outlineLevel="0" collapsed="false">
      <c r="B28" s="25" t="n">
        <v>17</v>
      </c>
      <c r="C28" s="26" t="str">
        <f aca="false">IF(B28&lt;$I$7+1,$C$9,"")</f>
        <v/>
      </c>
      <c r="D28" s="26" t="str">
        <f aca="false">IF(C28="","",C28*D$9)</f>
        <v/>
      </c>
      <c r="E28" s="26" t="str">
        <f aca="false">IF(C28="", "",C28+D28)</f>
        <v/>
      </c>
    </row>
    <row r="29" customFormat="false" ht="13.8" hidden="false" customHeight="false" outlineLevel="0" collapsed="false">
      <c r="B29" s="28" t="n">
        <v>18</v>
      </c>
      <c r="C29" s="26" t="str">
        <f aca="false">IF(B29&lt;$I$7+1,$C$9,"")</f>
        <v/>
      </c>
      <c r="D29" s="26" t="str">
        <f aca="false">IF(C29="","",C29*D$9)</f>
        <v/>
      </c>
      <c r="E29" s="26" t="str">
        <f aca="false">IF(C29="", "",C29+D29)</f>
        <v/>
      </c>
    </row>
  </sheetData>
  <mergeCells count="4">
    <mergeCell ref="O10:O13"/>
    <mergeCell ref="P10:P13"/>
    <mergeCell ref="Q10:Q13"/>
    <mergeCell ref="O14:Q14"/>
  </mergeCells>
  <dataValidations count="1">
    <dataValidation allowBlank="true" errorStyle="stop" operator="equal" showDropDown="false" showErrorMessage="true" showInputMessage="false" sqref="B1:K8 M1:M8 L2:L6 L8:L9 O8:Q8 D9 M1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0" min="10" style="1" width="9"/>
    <col collapsed="false" customWidth="true" hidden="false" outlineLevel="0" max="11" min="11" style="1" width="9.55"/>
    <col collapsed="false" customWidth="true" hidden="false" outlineLevel="0" max="12" min="12" style="1" width="8.9"/>
    <col collapsed="false" customWidth="true" hidden="false" outlineLevel="0" max="13" min="13" style="1" width="9.79"/>
    <col collapsed="false" customWidth="true" hidden="false" outlineLevel="0" max="14" min="14" style="1" width="2.77"/>
    <col collapsed="false" customWidth="true" hidden="false" outlineLevel="0" max="18" min="18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4</v>
      </c>
      <c r="M1" s="5" t="s">
        <v>10</v>
      </c>
      <c r="O1" s="6" t="n">
        <v>0.2</v>
      </c>
      <c r="P1" s="6" t="n">
        <v>0.2</v>
      </c>
      <c r="Q1" s="6" t="n">
        <v>1</v>
      </c>
      <c r="R1" s="5" t="s">
        <v>11</v>
      </c>
    </row>
    <row r="2" customFormat="false" ht="13.8" hidden="false" customHeight="false" outlineLevel="0" collapsed="false">
      <c r="B2" s="7" t="s">
        <v>12</v>
      </c>
      <c r="C2" s="8" t="n">
        <f aca="false">90*$C$7</f>
        <v>45</v>
      </c>
      <c r="D2" s="9" t="n">
        <f aca="false">D$7</f>
        <v>0.4</v>
      </c>
      <c r="E2" s="8" t="n">
        <f aca="false">C2*D2 +C2</f>
        <v>63</v>
      </c>
      <c r="F2" s="9" t="n">
        <f aca="false">F$7</f>
        <v>0</v>
      </c>
      <c r="G2" s="8" t="n">
        <f aca="false">E2*F2 +E2</f>
        <v>63</v>
      </c>
      <c r="H2" s="10" t="n">
        <v>1</v>
      </c>
      <c r="I2" s="10" t="n">
        <v>2</v>
      </c>
      <c r="J2" s="11" t="n">
        <f aca="false">H2*I2*4*I7</f>
        <v>8</v>
      </c>
      <c r="K2" s="12" t="n">
        <f aca="false">$E2*$J2</f>
        <v>504</v>
      </c>
      <c r="L2" s="12" t="n">
        <f aca="false">K2*$F$7</f>
        <v>0</v>
      </c>
      <c r="M2" s="12" t="n">
        <f aca="false">K2+L2</f>
        <v>504</v>
      </c>
      <c r="O2" s="13" t="n">
        <f aca="false">$O$1*$C2*$J2</f>
        <v>72</v>
      </c>
      <c r="P2" s="13" t="n">
        <f aca="false">$P$1*$C2*$J2</f>
        <v>72</v>
      </c>
      <c r="Q2" s="13" t="n">
        <f aca="false">$Q$1*$C2*$J2</f>
        <v>360</v>
      </c>
      <c r="R2" s="13" t="n">
        <f aca="false">IF((H2=0),"",Q2/H2)</f>
        <v>360</v>
      </c>
    </row>
    <row r="3" customFormat="false" ht="13.8" hidden="false" customHeight="false" outlineLevel="0" collapsed="false">
      <c r="B3" s="7" t="s">
        <v>13</v>
      </c>
      <c r="C3" s="8" t="n">
        <f aca="false">60*$C$7</f>
        <v>30</v>
      </c>
      <c r="D3" s="9" t="n">
        <f aca="false">D$7</f>
        <v>0.4</v>
      </c>
      <c r="E3" s="8" t="n">
        <f aca="false">C3*D3 +C3</f>
        <v>42</v>
      </c>
      <c r="F3" s="9" t="n">
        <f aca="false">F$7</f>
        <v>0</v>
      </c>
      <c r="G3" s="8" t="n">
        <f aca="false">E3*F3 +E3</f>
        <v>42</v>
      </c>
      <c r="H3" s="10" t="n">
        <v>1</v>
      </c>
      <c r="I3" s="10" t="n">
        <v>10</v>
      </c>
      <c r="J3" s="11" t="n">
        <f aca="false">H3*I3*4*I7</f>
        <v>40</v>
      </c>
      <c r="K3" s="12" t="n">
        <f aca="false">$E3*$J3</f>
        <v>1680</v>
      </c>
      <c r="L3" s="12" t="n">
        <f aca="false">K3*$F$7</f>
        <v>0</v>
      </c>
      <c r="M3" s="12" t="n">
        <f aca="false">K3+L3</f>
        <v>1680</v>
      </c>
      <c r="O3" s="13" t="n">
        <f aca="false">$O$1*$C3*$J3</f>
        <v>240</v>
      </c>
      <c r="P3" s="13" t="n">
        <f aca="false">$P$1*$C3*$J3</f>
        <v>240</v>
      </c>
      <c r="Q3" s="13" t="n">
        <f aca="false">$Q$1*$C3*$J3</f>
        <v>1200</v>
      </c>
      <c r="R3" s="13" t="n">
        <f aca="false">IF((H3=0),"",Q3/H3)</f>
        <v>1200</v>
      </c>
    </row>
    <row r="4" customFormat="false" ht="13.8" hidden="false" customHeight="false" outlineLevel="0" collapsed="false">
      <c r="B4" s="7" t="s">
        <v>14</v>
      </c>
      <c r="C4" s="8" t="n">
        <f aca="false">35*$C$7</f>
        <v>17.5</v>
      </c>
      <c r="D4" s="9" t="n">
        <f aca="false">D$7</f>
        <v>0.4</v>
      </c>
      <c r="E4" s="8" t="n">
        <f aca="false">C4*D4 +C4</f>
        <v>24.5</v>
      </c>
      <c r="F4" s="9" t="n">
        <f aca="false">F$7</f>
        <v>0</v>
      </c>
      <c r="G4" s="8" t="n">
        <f aca="false">E4*F4 +E4</f>
        <v>24.5</v>
      </c>
      <c r="H4" s="10" t="n">
        <v>1</v>
      </c>
      <c r="I4" s="10" t="n">
        <v>7</v>
      </c>
      <c r="J4" s="11" t="n">
        <f aca="false">H4*I4*4*I7</f>
        <v>28</v>
      </c>
      <c r="K4" s="12" t="n">
        <f aca="false">$E4*$J4</f>
        <v>686</v>
      </c>
      <c r="L4" s="12" t="n">
        <f aca="false">K4*$F$7</f>
        <v>0</v>
      </c>
      <c r="M4" s="12" t="n">
        <f aca="false">K4+L4</f>
        <v>686</v>
      </c>
      <c r="O4" s="13" t="n">
        <f aca="false">$O$1*$C4*$J4</f>
        <v>98</v>
      </c>
      <c r="P4" s="13" t="n">
        <f aca="false">$P$1*$C4*$J4</f>
        <v>98</v>
      </c>
      <c r="Q4" s="13" t="n">
        <f aca="false">$Q$1*$C4*$J4</f>
        <v>490</v>
      </c>
      <c r="R4" s="13" t="n">
        <f aca="false">IF((H4=0),"",Q4/H4)</f>
        <v>490</v>
      </c>
    </row>
    <row r="5" customFormat="false" ht="13.8" hidden="false" customHeight="false" outlineLevel="0" collapsed="false">
      <c r="B5" s="7" t="s">
        <v>15</v>
      </c>
      <c r="C5" s="8" t="n">
        <f aca="false">12*$C$7</f>
        <v>6</v>
      </c>
      <c r="D5" s="9" t="n">
        <f aca="false">D$7</f>
        <v>0.4</v>
      </c>
      <c r="E5" s="8" t="n">
        <f aca="false">C5*D5 +C5</f>
        <v>8.4</v>
      </c>
      <c r="F5" s="9" t="n">
        <f aca="false">F$7</f>
        <v>0</v>
      </c>
      <c r="G5" s="8" t="n">
        <f aca="false">E5*F5 +E5</f>
        <v>8.4</v>
      </c>
      <c r="H5" s="10"/>
      <c r="I5" s="10"/>
      <c r="J5" s="11" t="n">
        <f aca="false">H5*I5*4*I7</f>
        <v>0</v>
      </c>
      <c r="K5" s="12" t="n">
        <f aca="false">$E5*$J5</f>
        <v>0</v>
      </c>
      <c r="L5" s="12" t="n">
        <f aca="false">K5*$F$7</f>
        <v>0</v>
      </c>
      <c r="M5" s="12" t="n">
        <f aca="false">K5+L5</f>
        <v>0</v>
      </c>
      <c r="O5" s="13" t="n">
        <f aca="false">$O$1*$C5*$J5</f>
        <v>0</v>
      </c>
      <c r="P5" s="13" t="n">
        <f aca="false">$P$1*$C5*$J5</f>
        <v>0</v>
      </c>
      <c r="Q5" s="13" t="n">
        <f aca="false">$Q$1*$C5*$J5</f>
        <v>0</v>
      </c>
      <c r="R5" s="13" t="str">
        <f aca="false">IF((H5=0),"",Q5/H5)</f>
        <v/>
      </c>
    </row>
    <row r="6" customFormat="false" ht="13.8" hidden="false" customHeight="false" outlineLevel="0" collapsed="false">
      <c r="B6" s="7" t="s">
        <v>16</v>
      </c>
      <c r="C6" s="8" t="n">
        <f aca="false">0*$C$7</f>
        <v>0</v>
      </c>
      <c r="D6" s="9" t="n">
        <f aca="false">D$7</f>
        <v>0.4</v>
      </c>
      <c r="E6" s="8" t="n">
        <f aca="false">C6*D6 +C6</f>
        <v>0</v>
      </c>
      <c r="F6" s="9" t="n">
        <f aca="false">F$7</f>
        <v>0</v>
      </c>
      <c r="G6" s="8" t="n">
        <f aca="false">E6*F6 +E6</f>
        <v>0</v>
      </c>
      <c r="H6" s="10"/>
      <c r="I6" s="10"/>
      <c r="J6" s="11" t="n">
        <f aca="false">H6*I6*4*I7</f>
        <v>0</v>
      </c>
      <c r="K6" s="12" t="n">
        <f aca="false">$E6*$J6</f>
        <v>0</v>
      </c>
      <c r="L6" s="12" t="n">
        <f aca="false">K6*$F$7</f>
        <v>0</v>
      </c>
      <c r="M6" s="12" t="n">
        <f aca="false">K6+L6</f>
        <v>0</v>
      </c>
      <c r="O6" s="13" t="n">
        <f aca="false">$O$1*$C6*$J6</f>
        <v>0</v>
      </c>
      <c r="P6" s="13" t="n">
        <f aca="false">$P$1*$C6*$J6</f>
        <v>0</v>
      </c>
      <c r="Q6" s="13" t="n">
        <f aca="false">$Q$1*$C6*$J6</f>
        <v>0</v>
      </c>
      <c r="R6" s="13"/>
    </row>
    <row r="7" customFormat="false" ht="13.8" hidden="false" customHeight="false" outlineLevel="0" collapsed="false">
      <c r="B7" s="7"/>
      <c r="C7" s="14" t="n">
        <v>0.5</v>
      </c>
      <c r="D7" s="14" t="n">
        <v>0.4</v>
      </c>
      <c r="E7" s="7"/>
      <c r="F7" s="14" t="n">
        <v>0</v>
      </c>
      <c r="G7" s="7"/>
      <c r="H7" s="15" t="s">
        <v>17</v>
      </c>
      <c r="I7" s="10" t="n">
        <v>1</v>
      </c>
      <c r="J7" s="7"/>
      <c r="K7" s="7"/>
      <c r="M7" s="7"/>
    </row>
    <row r="8" customFormat="false" ht="13.8" hidden="false" customHeight="false" outlineLevel="0" collapsed="false">
      <c r="B8" s="7"/>
      <c r="D8" s="7"/>
      <c r="E8" s="7"/>
      <c r="F8" s="7"/>
      <c r="G8" s="7"/>
      <c r="H8" s="16"/>
      <c r="I8" s="16"/>
      <c r="J8" s="17" t="n">
        <f aca="false">SUM(J2:J6)</f>
        <v>76</v>
      </c>
      <c r="K8" s="18" t="n">
        <f aca="false">SUM(K2:K6)</f>
        <v>2870</v>
      </c>
      <c r="L8" s="18" t="n">
        <f aca="false">SUM(L2:L6)</f>
        <v>0</v>
      </c>
      <c r="M8" s="18" t="n">
        <f aca="false">SUM(M2:M6)</f>
        <v>2870</v>
      </c>
      <c r="O8" s="18" t="n">
        <f aca="false">SUM(O2:O6)</f>
        <v>410</v>
      </c>
      <c r="P8" s="18" t="n">
        <f aca="false">SUM(P2:P6)</f>
        <v>410</v>
      </c>
      <c r="Q8" s="18" t="n">
        <f aca="false">SUM(Q2:Q6)</f>
        <v>2050</v>
      </c>
      <c r="R8" s="19"/>
    </row>
    <row r="9" customFormat="false" ht="13.8" hidden="false" customHeight="false" outlineLevel="0" collapsed="false">
      <c r="B9" s="1" t="s">
        <v>18</v>
      </c>
      <c r="C9" s="20" t="n">
        <f aca="false">($K$8)/($I$7)</f>
        <v>2870</v>
      </c>
      <c r="D9" s="9" t="n">
        <f aca="false">F7</f>
        <v>0</v>
      </c>
      <c r="E9" s="21"/>
      <c r="L9" s="9" t="n">
        <f aca="false">F7</f>
        <v>0</v>
      </c>
    </row>
    <row r="10" customFormat="false" ht="13.8" hidden="false" customHeight="true" outlineLevel="0" collapsed="false">
      <c r="C10" s="13" t="n">
        <f aca="false">SUM(C12:C29)</f>
        <v>2870</v>
      </c>
      <c r="D10" s="13" t="n">
        <f aca="false">SUM(D12:D29)</f>
        <v>0</v>
      </c>
      <c r="E10" s="13" t="n">
        <f aca="false">SUM(E12:E29)</f>
        <v>2870</v>
      </c>
      <c r="F10" s="21"/>
      <c r="G10" s="21"/>
      <c r="I10" s="16"/>
      <c r="O10" s="22" t="s">
        <v>19</v>
      </c>
      <c r="P10" s="22" t="s">
        <v>20</v>
      </c>
      <c r="Q10" s="22" t="s">
        <v>21</v>
      </c>
    </row>
    <row r="11" customFormat="false" ht="13.8" hidden="false" customHeight="false" outlineLevel="0" collapsed="false">
      <c r="B11" s="23" t="s">
        <v>22</v>
      </c>
      <c r="C11" s="24" t="s">
        <v>23</v>
      </c>
      <c r="D11" s="24" t="s">
        <v>24</v>
      </c>
      <c r="E11" s="24" t="s">
        <v>25</v>
      </c>
      <c r="L11" s="1" t="s">
        <v>26</v>
      </c>
      <c r="M11" s="18" t="n">
        <f aca="false">M8-M5</f>
        <v>2870</v>
      </c>
      <c r="O11" s="22"/>
      <c r="P11" s="22"/>
      <c r="Q11" s="22"/>
    </row>
    <row r="12" customFormat="false" ht="13.8" hidden="false" customHeight="false" outlineLevel="0" collapsed="false">
      <c r="B12" s="25" t="n">
        <v>1</v>
      </c>
      <c r="C12" s="26" t="n">
        <f aca="false">C9</f>
        <v>2870</v>
      </c>
      <c r="D12" s="26" t="n">
        <f aca="false">C12*D$9</f>
        <v>0</v>
      </c>
      <c r="E12" s="26" t="n">
        <f aca="false">C12+D12</f>
        <v>2870</v>
      </c>
      <c r="O12" s="22"/>
      <c r="P12" s="22"/>
      <c r="Q12" s="22"/>
    </row>
    <row r="13" customFormat="false" ht="13.8" hidden="false" customHeight="false" outlineLevel="0" collapsed="false">
      <c r="B13" s="25" t="n">
        <v>2</v>
      </c>
      <c r="C13" s="26" t="str">
        <f aca="false">IF(B13&lt;$I$7+1,$C$9,"")</f>
        <v/>
      </c>
      <c r="D13" s="26" t="str">
        <f aca="false">IF(C13="","",C13*D$9)</f>
        <v/>
      </c>
      <c r="E13" s="26" t="str">
        <f aca="false">IF(C13="", "",C13+D13)</f>
        <v/>
      </c>
      <c r="O13" s="22"/>
      <c r="P13" s="22"/>
      <c r="Q13" s="22"/>
    </row>
    <row r="14" customFormat="false" ht="13.8" hidden="false" customHeight="false" outlineLevel="0" collapsed="false">
      <c r="B14" s="25" t="n">
        <v>3</v>
      </c>
      <c r="C14" s="26" t="str">
        <f aca="false">IF(B14&lt;$I$7+1,$C$9,"")</f>
        <v/>
      </c>
      <c r="D14" s="26" t="str">
        <f aca="false">IF(C14="","",C14*D$9)</f>
        <v/>
      </c>
      <c r="E14" s="26" t="str">
        <f aca="false">IF(C14="", "",C14+D14)</f>
        <v/>
      </c>
      <c r="O14" s="27" t="s">
        <v>27</v>
      </c>
      <c r="P14" s="27"/>
      <c r="Q14" s="27"/>
    </row>
    <row r="15" customFormat="false" ht="13.8" hidden="false" customHeight="false" outlineLevel="0" collapsed="false">
      <c r="B15" s="25" t="n">
        <v>4</v>
      </c>
      <c r="C15" s="26" t="str">
        <f aca="false">IF(B15&lt;$I$7+1,$C$9,"")</f>
        <v/>
      </c>
      <c r="D15" s="26" t="str">
        <f aca="false">IF(C15="","",C15*D$9)</f>
        <v/>
      </c>
      <c r="E15" s="26" t="str">
        <f aca="false">IF(C15="", "",C15+D15)</f>
        <v/>
      </c>
    </row>
    <row r="16" customFormat="false" ht="13.8" hidden="false" customHeight="false" outlineLevel="0" collapsed="false">
      <c r="B16" s="25" t="n">
        <v>5</v>
      </c>
      <c r="C16" s="26" t="str">
        <f aca="false">IF(B16&lt;$I$7+1,$C$9,"")</f>
        <v/>
      </c>
      <c r="D16" s="26" t="str">
        <f aca="false">IF(C16="","",C16*D$9)</f>
        <v/>
      </c>
      <c r="E16" s="26" t="str">
        <f aca="false">IF(C16="", "",C16+D16)</f>
        <v/>
      </c>
    </row>
    <row r="17" customFormat="false" ht="13.8" hidden="false" customHeight="false" outlineLevel="0" collapsed="false">
      <c r="B17" s="25" t="n">
        <v>6</v>
      </c>
      <c r="C17" s="26" t="str">
        <f aca="false">IF(B17&lt;$I$7+1,$C$9,"")</f>
        <v/>
      </c>
      <c r="D17" s="26" t="str">
        <f aca="false">IF(C17="","",C17*D$9)</f>
        <v/>
      </c>
      <c r="E17" s="26" t="str">
        <f aca="false">IF(C17="", "",C17+D17)</f>
        <v/>
      </c>
    </row>
    <row r="18" customFormat="false" ht="13.8" hidden="false" customHeight="false" outlineLevel="0" collapsed="false">
      <c r="B18" s="25" t="n">
        <v>7</v>
      </c>
      <c r="C18" s="26" t="str">
        <f aca="false">IF(B18&lt;$I$7+1,$C$9,"")</f>
        <v/>
      </c>
      <c r="D18" s="26" t="str">
        <f aca="false">IF(C18="","",C18*D$9)</f>
        <v/>
      </c>
      <c r="E18" s="26" t="str">
        <f aca="false">IF(C18="", "",C18+D18)</f>
        <v/>
      </c>
    </row>
    <row r="19" customFormat="false" ht="13.8" hidden="false" customHeight="false" outlineLevel="0" collapsed="false">
      <c r="B19" s="25" t="n">
        <v>8</v>
      </c>
      <c r="C19" s="26" t="str">
        <f aca="false">IF(B19&lt;$I$7+1,$C$9,"")</f>
        <v/>
      </c>
      <c r="D19" s="26" t="str">
        <f aca="false">IF(C19="","",C19*D$9)</f>
        <v/>
      </c>
      <c r="E19" s="26" t="str">
        <f aca="false">IF(C19="", "",C19+D19)</f>
        <v/>
      </c>
    </row>
    <row r="20" customFormat="false" ht="13.8" hidden="false" customHeight="false" outlineLevel="0" collapsed="false">
      <c r="B20" s="25" t="n">
        <v>9</v>
      </c>
      <c r="C20" s="26" t="str">
        <f aca="false">IF(B20&lt;$I$7+1,$C$9,"")</f>
        <v/>
      </c>
      <c r="D20" s="26" t="str">
        <f aca="false">IF(C20="","",C20*D$9)</f>
        <v/>
      </c>
      <c r="E20" s="26" t="str">
        <f aca="false">IF(C20="", "",C20+D20)</f>
        <v/>
      </c>
    </row>
    <row r="21" customFormat="false" ht="13.8" hidden="false" customHeight="false" outlineLevel="0" collapsed="false">
      <c r="B21" s="25" t="n">
        <v>10</v>
      </c>
      <c r="C21" s="26" t="str">
        <f aca="false">IF(B21&lt;$I$7+1,$C$9,"")</f>
        <v/>
      </c>
      <c r="D21" s="26" t="str">
        <f aca="false">IF(C21="","",C21*D$9)</f>
        <v/>
      </c>
      <c r="E21" s="26" t="str">
        <f aca="false">IF(C21="", "",C21+D21)</f>
        <v/>
      </c>
    </row>
    <row r="22" customFormat="false" ht="13.8" hidden="false" customHeight="false" outlineLevel="0" collapsed="false">
      <c r="B22" s="25" t="n">
        <v>11</v>
      </c>
      <c r="C22" s="26" t="str">
        <f aca="false">IF(B22&lt;$I$7+1,$C$9,"")</f>
        <v/>
      </c>
      <c r="D22" s="26" t="str">
        <f aca="false">IF(C22="","",C22*D$9)</f>
        <v/>
      </c>
      <c r="E22" s="26" t="str">
        <f aca="false">IF(C22="", "",C22+D22)</f>
        <v/>
      </c>
    </row>
    <row r="23" customFormat="false" ht="13.8" hidden="false" customHeight="false" outlineLevel="0" collapsed="false">
      <c r="B23" s="25" t="n">
        <v>12</v>
      </c>
      <c r="C23" s="26" t="str">
        <f aca="false">IF(B23&lt;$I$7+1,$C$9,"")</f>
        <v/>
      </c>
      <c r="D23" s="26" t="str">
        <f aca="false">IF(C23="","",C23*D$9)</f>
        <v/>
      </c>
      <c r="E23" s="26" t="str">
        <f aca="false">IF(C23="", "",C23+D23)</f>
        <v/>
      </c>
    </row>
    <row r="24" customFormat="false" ht="13.8" hidden="false" customHeight="false" outlineLevel="0" collapsed="false">
      <c r="B24" s="25" t="n">
        <v>13</v>
      </c>
      <c r="C24" s="26" t="str">
        <f aca="false">IF(B24&lt;$I$7+1,$C$9,"")</f>
        <v/>
      </c>
      <c r="D24" s="26" t="str">
        <f aca="false">IF(C24="","",C24*D$9)</f>
        <v/>
      </c>
      <c r="E24" s="26" t="str">
        <f aca="false">IF(C24="", "",C24+D24)</f>
        <v/>
      </c>
    </row>
    <row r="25" customFormat="false" ht="13.8" hidden="false" customHeight="false" outlineLevel="0" collapsed="false">
      <c r="B25" s="25" t="n">
        <v>14</v>
      </c>
      <c r="C25" s="26" t="str">
        <f aca="false">IF(B25&lt;$I$7+1,$C$9,"")</f>
        <v/>
      </c>
      <c r="D25" s="26" t="str">
        <f aca="false">IF(C25="","",C25*D$9)</f>
        <v/>
      </c>
      <c r="E25" s="26" t="str">
        <f aca="false">IF(C25="", "",C25+D25)</f>
        <v/>
      </c>
    </row>
    <row r="26" customFormat="false" ht="13.8" hidden="false" customHeight="false" outlineLevel="0" collapsed="false">
      <c r="B26" s="25" t="n">
        <v>15</v>
      </c>
      <c r="C26" s="26" t="str">
        <f aca="false">IF(B26&lt;$I$7+1,$C$9,"")</f>
        <v/>
      </c>
      <c r="D26" s="26" t="str">
        <f aca="false">IF(C26="","",C26*D$9)</f>
        <v/>
      </c>
      <c r="E26" s="26" t="str">
        <f aca="false">IF(C26="", "",C26+D26)</f>
        <v/>
      </c>
    </row>
    <row r="27" customFormat="false" ht="13.8" hidden="false" customHeight="false" outlineLevel="0" collapsed="false">
      <c r="B27" s="25" t="n">
        <v>16</v>
      </c>
      <c r="C27" s="26" t="str">
        <f aca="false">IF(B27&lt;$I$7+1,$C$9,"")</f>
        <v/>
      </c>
      <c r="D27" s="26" t="str">
        <f aca="false">IF(C27="","",C27*D$9)</f>
        <v/>
      </c>
      <c r="E27" s="26" t="str">
        <f aca="false">IF(C27="", "",C27+D27)</f>
        <v/>
      </c>
    </row>
    <row r="28" customFormat="false" ht="13.8" hidden="false" customHeight="false" outlineLevel="0" collapsed="false">
      <c r="B28" s="25" t="n">
        <v>17</v>
      </c>
      <c r="C28" s="26" t="str">
        <f aca="false">IF(B28&lt;$I$7+1,$C$9,"")</f>
        <v/>
      </c>
      <c r="D28" s="26" t="str">
        <f aca="false">IF(C28="","",C28*D$9)</f>
        <v/>
      </c>
      <c r="E28" s="26" t="str">
        <f aca="false">IF(C28="", "",C28+D28)</f>
        <v/>
      </c>
    </row>
    <row r="29" customFormat="false" ht="13.8" hidden="false" customHeight="false" outlineLevel="0" collapsed="false">
      <c r="B29" s="28" t="n">
        <v>18</v>
      </c>
      <c r="C29" s="26" t="str">
        <f aca="false">IF(B29&lt;$I$7+1,$C$9,"")</f>
        <v/>
      </c>
      <c r="D29" s="26" t="str">
        <f aca="false">IF(C29="","",C29*D$9)</f>
        <v/>
      </c>
      <c r="E29" s="26" t="str">
        <f aca="false">IF(C29="", "",C29+D29)</f>
        <v/>
      </c>
    </row>
  </sheetData>
  <mergeCells count="4">
    <mergeCell ref="O10:O13"/>
    <mergeCell ref="P10:P13"/>
    <mergeCell ref="Q10:Q13"/>
    <mergeCell ref="O14:Q14"/>
  </mergeCells>
  <dataValidations count="1">
    <dataValidation allowBlank="true" errorStyle="stop" operator="equal" showDropDown="false" showErrorMessage="true" showInputMessage="false" sqref="B1:K8 M1:M8 L2:L6 L8:L9 O8:Q8 D9 M1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0" min="10" style="1" width="9"/>
    <col collapsed="false" customWidth="true" hidden="false" outlineLevel="0" max="11" min="11" style="1" width="9.55"/>
    <col collapsed="false" customWidth="true" hidden="false" outlineLevel="0" max="12" min="12" style="1" width="8.9"/>
    <col collapsed="false" customWidth="true" hidden="false" outlineLevel="0" max="13" min="13" style="1" width="9.79"/>
    <col collapsed="false" customWidth="true" hidden="false" outlineLevel="0" max="14" min="14" style="1" width="2.77"/>
    <col collapsed="false" customWidth="true" hidden="false" outlineLevel="0" max="18" min="18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4</v>
      </c>
      <c r="M1" s="5" t="s">
        <v>10</v>
      </c>
      <c r="O1" s="6" t="n">
        <v>0.2</v>
      </c>
      <c r="P1" s="6" t="n">
        <v>0.2</v>
      </c>
      <c r="Q1" s="6" t="n">
        <v>1</v>
      </c>
      <c r="R1" s="5" t="s">
        <v>11</v>
      </c>
    </row>
    <row r="2" customFormat="false" ht="13.8" hidden="false" customHeight="false" outlineLevel="0" collapsed="false">
      <c r="B2" s="7" t="s">
        <v>12</v>
      </c>
      <c r="C2" s="8" t="n">
        <f aca="false">90*$C$7</f>
        <v>45</v>
      </c>
      <c r="D2" s="9" t="n">
        <f aca="false">D$7</f>
        <v>0.4</v>
      </c>
      <c r="E2" s="8" t="n">
        <f aca="false">C2*D2 +C2</f>
        <v>63</v>
      </c>
      <c r="F2" s="9" t="n">
        <f aca="false">F$7</f>
        <v>0</v>
      </c>
      <c r="G2" s="8" t="n">
        <f aca="false">E2*F2 +E2</f>
        <v>63</v>
      </c>
      <c r="H2" s="10" t="n">
        <v>1</v>
      </c>
      <c r="I2" s="10" t="n">
        <v>5</v>
      </c>
      <c r="J2" s="11" t="n">
        <f aca="false">H2*I2*4*I7</f>
        <v>20</v>
      </c>
      <c r="K2" s="12" t="n">
        <f aca="false">$E2*$J2</f>
        <v>1260</v>
      </c>
      <c r="L2" s="12" t="n">
        <f aca="false">K2*$F$7</f>
        <v>0</v>
      </c>
      <c r="M2" s="12" t="n">
        <f aca="false">K2+L2</f>
        <v>1260</v>
      </c>
      <c r="O2" s="13" t="n">
        <f aca="false">$O$1*$C2*$J2</f>
        <v>180</v>
      </c>
      <c r="P2" s="13" t="n">
        <f aca="false">$P$1*$C2*$J2</f>
        <v>180</v>
      </c>
      <c r="Q2" s="13" t="n">
        <f aca="false">$Q$1*$C2*$J2</f>
        <v>900</v>
      </c>
      <c r="R2" s="13" t="n">
        <f aca="false">IF((H2=0),"",Q2/H2)</f>
        <v>900</v>
      </c>
    </row>
    <row r="3" customFormat="false" ht="13.8" hidden="false" customHeight="false" outlineLevel="0" collapsed="false">
      <c r="B3" s="7" t="s">
        <v>13</v>
      </c>
      <c r="C3" s="8" t="n">
        <f aca="false">60*$C$7</f>
        <v>30</v>
      </c>
      <c r="D3" s="9" t="n">
        <f aca="false">D$7</f>
        <v>0.4</v>
      </c>
      <c r="E3" s="8" t="n">
        <f aca="false">C3*D3 +C3</f>
        <v>42</v>
      </c>
      <c r="F3" s="9" t="n">
        <f aca="false">F$7</f>
        <v>0</v>
      </c>
      <c r="G3" s="8" t="n">
        <f aca="false">E3*F3 +E3</f>
        <v>42</v>
      </c>
      <c r="H3" s="10" t="n">
        <v>1</v>
      </c>
      <c r="I3" s="10" t="n">
        <v>5</v>
      </c>
      <c r="J3" s="11" t="n">
        <f aca="false">H3*I3*4*I7</f>
        <v>20</v>
      </c>
      <c r="K3" s="12" t="n">
        <f aca="false">$E3*$J3</f>
        <v>840</v>
      </c>
      <c r="L3" s="12" t="n">
        <f aca="false">K3*$F$7</f>
        <v>0</v>
      </c>
      <c r="M3" s="12" t="n">
        <f aca="false">K3+L3</f>
        <v>840</v>
      </c>
      <c r="O3" s="13" t="n">
        <f aca="false">$O$1*$C3*$J3</f>
        <v>120</v>
      </c>
      <c r="P3" s="13" t="n">
        <f aca="false">$P$1*$C3*$J3</f>
        <v>120</v>
      </c>
      <c r="Q3" s="13" t="n">
        <f aca="false">$Q$1*$C3*$J3</f>
        <v>600</v>
      </c>
      <c r="R3" s="13" t="n">
        <f aca="false">IF((H3=0),"",Q3/H3)</f>
        <v>600</v>
      </c>
    </row>
    <row r="4" customFormat="false" ht="13.8" hidden="false" customHeight="false" outlineLevel="0" collapsed="false">
      <c r="B4" s="7" t="s">
        <v>14</v>
      </c>
      <c r="C4" s="8" t="n">
        <f aca="false">35*$C$7</f>
        <v>17.5</v>
      </c>
      <c r="D4" s="9" t="n">
        <f aca="false">D$7</f>
        <v>0.4</v>
      </c>
      <c r="E4" s="8" t="n">
        <f aca="false">C4*D4 +C4</f>
        <v>24.5</v>
      </c>
      <c r="F4" s="9" t="n">
        <f aca="false">F$7</f>
        <v>0</v>
      </c>
      <c r="G4" s="8" t="n">
        <f aca="false">E4*F4 +E4</f>
        <v>24.5</v>
      </c>
      <c r="H4" s="10" t="n">
        <v>2</v>
      </c>
      <c r="I4" s="10" t="n">
        <v>5</v>
      </c>
      <c r="J4" s="11" t="n">
        <f aca="false">H4*I4*4*I7</f>
        <v>40</v>
      </c>
      <c r="K4" s="12" t="n">
        <f aca="false">$E4*$J4</f>
        <v>980</v>
      </c>
      <c r="L4" s="12" t="n">
        <f aca="false">K4*$F$7</f>
        <v>0</v>
      </c>
      <c r="M4" s="12" t="n">
        <f aca="false">K4+L4</f>
        <v>980</v>
      </c>
      <c r="O4" s="13" t="n">
        <f aca="false">$O$1*$C4*$J4</f>
        <v>140</v>
      </c>
      <c r="P4" s="13" t="n">
        <f aca="false">$P$1*$C4*$J4</f>
        <v>140</v>
      </c>
      <c r="Q4" s="13" t="n">
        <f aca="false">$Q$1*$C4*$J4</f>
        <v>700</v>
      </c>
      <c r="R4" s="13" t="n">
        <f aca="false">IF((H4=0),"",Q4/H4)</f>
        <v>350</v>
      </c>
    </row>
    <row r="5" customFormat="false" ht="13.8" hidden="false" customHeight="false" outlineLevel="0" collapsed="false">
      <c r="B5" s="7" t="s">
        <v>15</v>
      </c>
      <c r="C5" s="8" t="n">
        <f aca="false">12*$C$7</f>
        <v>6</v>
      </c>
      <c r="D5" s="9" t="n">
        <f aca="false">D$7</f>
        <v>0.4</v>
      </c>
      <c r="E5" s="8" t="n">
        <f aca="false">C5*D5 +C5</f>
        <v>8.4</v>
      </c>
      <c r="F5" s="9" t="n">
        <f aca="false">F$7</f>
        <v>0</v>
      </c>
      <c r="G5" s="8" t="n">
        <f aca="false">E5*F5 +E5</f>
        <v>8.4</v>
      </c>
      <c r="H5" s="10"/>
      <c r="I5" s="10"/>
      <c r="J5" s="11" t="n">
        <f aca="false">H5*I5*4*I7</f>
        <v>0</v>
      </c>
      <c r="K5" s="12" t="n">
        <f aca="false">$E5*$J5</f>
        <v>0</v>
      </c>
      <c r="L5" s="12" t="n">
        <f aca="false">K5*$F$7</f>
        <v>0</v>
      </c>
      <c r="M5" s="12" t="n">
        <f aca="false">K5+L5</f>
        <v>0</v>
      </c>
      <c r="O5" s="13" t="n">
        <f aca="false">$O$1*$C5*$J5</f>
        <v>0</v>
      </c>
      <c r="P5" s="13" t="n">
        <f aca="false">$P$1*$C5*$J5</f>
        <v>0</v>
      </c>
      <c r="Q5" s="13" t="n">
        <f aca="false">$Q$1*$C5*$J5</f>
        <v>0</v>
      </c>
      <c r="R5" s="13" t="str">
        <f aca="false">IF((H5=0),"",Q5/H5)</f>
        <v/>
      </c>
    </row>
    <row r="6" customFormat="false" ht="13.8" hidden="false" customHeight="false" outlineLevel="0" collapsed="false">
      <c r="B6" s="7" t="s">
        <v>16</v>
      </c>
      <c r="C6" s="8" t="n">
        <f aca="false">0*$C$7</f>
        <v>0</v>
      </c>
      <c r="D6" s="9" t="n">
        <f aca="false">D$7</f>
        <v>0.4</v>
      </c>
      <c r="E6" s="8" t="n">
        <f aca="false">C6*D6 +C6</f>
        <v>0</v>
      </c>
      <c r="F6" s="9" t="n">
        <f aca="false">F$7</f>
        <v>0</v>
      </c>
      <c r="G6" s="8" t="n">
        <f aca="false">E6*F6 +E6</f>
        <v>0</v>
      </c>
      <c r="H6" s="10"/>
      <c r="I6" s="10"/>
      <c r="J6" s="11" t="n">
        <f aca="false">H6*I6*4*I7</f>
        <v>0</v>
      </c>
      <c r="K6" s="12" t="n">
        <f aca="false">$E6*$J6</f>
        <v>0</v>
      </c>
      <c r="L6" s="12" t="n">
        <f aca="false">K6*$F$7</f>
        <v>0</v>
      </c>
      <c r="M6" s="12" t="n">
        <f aca="false">K6+L6</f>
        <v>0</v>
      </c>
      <c r="O6" s="13" t="n">
        <f aca="false">$O$1*$C6*$J6</f>
        <v>0</v>
      </c>
      <c r="P6" s="13" t="n">
        <f aca="false">$P$1*$C6*$J6</f>
        <v>0</v>
      </c>
      <c r="Q6" s="13" t="n">
        <f aca="false">$Q$1*$C6*$J6</f>
        <v>0</v>
      </c>
      <c r="R6" s="13"/>
    </row>
    <row r="7" customFormat="false" ht="13.8" hidden="false" customHeight="false" outlineLevel="0" collapsed="false">
      <c r="B7" s="7"/>
      <c r="C7" s="14" t="n">
        <v>0.5</v>
      </c>
      <c r="D7" s="14" t="n">
        <v>0.4</v>
      </c>
      <c r="E7" s="7"/>
      <c r="F7" s="14" t="n">
        <v>0</v>
      </c>
      <c r="G7" s="7"/>
      <c r="H7" s="15" t="s">
        <v>17</v>
      </c>
      <c r="I7" s="10" t="n">
        <v>1</v>
      </c>
      <c r="J7" s="7"/>
      <c r="K7" s="7"/>
      <c r="M7" s="7"/>
    </row>
    <row r="8" customFormat="false" ht="13.8" hidden="false" customHeight="false" outlineLevel="0" collapsed="false">
      <c r="B8" s="7"/>
      <c r="D8" s="7"/>
      <c r="E8" s="7"/>
      <c r="F8" s="7"/>
      <c r="G8" s="7"/>
      <c r="H8" s="16"/>
      <c r="I8" s="16"/>
      <c r="J8" s="17" t="n">
        <f aca="false">SUM(J2:J6)</f>
        <v>80</v>
      </c>
      <c r="K8" s="18" t="n">
        <f aca="false">SUM(K2:K6)</f>
        <v>3080</v>
      </c>
      <c r="L8" s="18" t="n">
        <f aca="false">SUM(L2:L6)</f>
        <v>0</v>
      </c>
      <c r="M8" s="18" t="n">
        <f aca="false">SUM(M2:M6)</f>
        <v>3080</v>
      </c>
      <c r="O8" s="18" t="n">
        <f aca="false">SUM(O2:O6)</f>
        <v>440</v>
      </c>
      <c r="P8" s="18" t="n">
        <f aca="false">SUM(P2:P6)</f>
        <v>440</v>
      </c>
      <c r="Q8" s="18" t="n">
        <f aca="false">SUM(Q2:Q6)</f>
        <v>2200</v>
      </c>
      <c r="R8" s="19"/>
    </row>
    <row r="9" customFormat="false" ht="13.8" hidden="false" customHeight="false" outlineLevel="0" collapsed="false">
      <c r="B9" s="1" t="s">
        <v>18</v>
      </c>
      <c r="C9" s="20" t="n">
        <f aca="false">($K$8)/($I$7)</f>
        <v>3080</v>
      </c>
      <c r="D9" s="9" t="n">
        <f aca="false">F7</f>
        <v>0</v>
      </c>
      <c r="E9" s="21"/>
      <c r="L9" s="9" t="n">
        <f aca="false">F7</f>
        <v>0</v>
      </c>
    </row>
    <row r="10" customFormat="false" ht="13.8" hidden="false" customHeight="true" outlineLevel="0" collapsed="false">
      <c r="C10" s="13" t="n">
        <f aca="false">SUM(C12:C29)</f>
        <v>3080</v>
      </c>
      <c r="D10" s="13" t="n">
        <f aca="false">SUM(D12:D29)</f>
        <v>0</v>
      </c>
      <c r="E10" s="13" t="n">
        <f aca="false">SUM(E12:E29)</f>
        <v>3080</v>
      </c>
      <c r="F10" s="21"/>
      <c r="G10" s="21"/>
      <c r="I10" s="16"/>
      <c r="O10" s="22" t="s">
        <v>19</v>
      </c>
      <c r="P10" s="22" t="s">
        <v>20</v>
      </c>
      <c r="Q10" s="22" t="s">
        <v>21</v>
      </c>
    </row>
    <row r="11" customFormat="false" ht="13.8" hidden="false" customHeight="false" outlineLevel="0" collapsed="false">
      <c r="B11" s="23" t="s">
        <v>22</v>
      </c>
      <c r="C11" s="24" t="s">
        <v>23</v>
      </c>
      <c r="D11" s="24" t="s">
        <v>24</v>
      </c>
      <c r="E11" s="24" t="s">
        <v>25</v>
      </c>
      <c r="L11" s="1" t="s">
        <v>26</v>
      </c>
      <c r="M11" s="18" t="n">
        <f aca="false">M8-M5</f>
        <v>3080</v>
      </c>
      <c r="O11" s="22"/>
      <c r="P11" s="22"/>
      <c r="Q11" s="22"/>
    </row>
    <row r="12" customFormat="false" ht="13.8" hidden="false" customHeight="false" outlineLevel="0" collapsed="false">
      <c r="B12" s="25" t="n">
        <v>1</v>
      </c>
      <c r="C12" s="26" t="n">
        <f aca="false">C9</f>
        <v>3080</v>
      </c>
      <c r="D12" s="26" t="n">
        <f aca="false">C12*D$9</f>
        <v>0</v>
      </c>
      <c r="E12" s="26" t="n">
        <f aca="false">C12+D12</f>
        <v>3080</v>
      </c>
      <c r="O12" s="22"/>
      <c r="P12" s="22"/>
      <c r="Q12" s="22"/>
    </row>
    <row r="13" customFormat="false" ht="13.8" hidden="false" customHeight="false" outlineLevel="0" collapsed="false">
      <c r="B13" s="25" t="n">
        <v>2</v>
      </c>
      <c r="C13" s="26" t="str">
        <f aca="false">IF(B13&lt;$I$7+1,$C$9,"")</f>
        <v/>
      </c>
      <c r="D13" s="26" t="str">
        <f aca="false">IF(C13="","",C13*D$9)</f>
        <v/>
      </c>
      <c r="E13" s="26" t="str">
        <f aca="false">IF(C13="", "",C13+D13)</f>
        <v/>
      </c>
      <c r="O13" s="22"/>
      <c r="P13" s="22"/>
      <c r="Q13" s="22"/>
    </row>
    <row r="14" customFormat="false" ht="13.8" hidden="false" customHeight="false" outlineLevel="0" collapsed="false">
      <c r="B14" s="25" t="n">
        <v>3</v>
      </c>
      <c r="C14" s="26" t="str">
        <f aca="false">IF(B14&lt;$I$7+1,$C$9,"")</f>
        <v/>
      </c>
      <c r="D14" s="26" t="str">
        <f aca="false">IF(C14="","",C14*D$9)</f>
        <v/>
      </c>
      <c r="E14" s="26" t="str">
        <f aca="false">IF(C14="", "",C14+D14)</f>
        <v/>
      </c>
      <c r="O14" s="27" t="s">
        <v>27</v>
      </c>
      <c r="P14" s="27"/>
      <c r="Q14" s="27"/>
    </row>
    <row r="15" customFormat="false" ht="13.8" hidden="false" customHeight="false" outlineLevel="0" collapsed="false">
      <c r="B15" s="25" t="n">
        <v>4</v>
      </c>
      <c r="C15" s="26" t="str">
        <f aca="false">IF(B15&lt;$I$7+1,$C$9,"")</f>
        <v/>
      </c>
      <c r="D15" s="26" t="str">
        <f aca="false">IF(C15="","",C15*D$9)</f>
        <v/>
      </c>
      <c r="E15" s="26" t="str">
        <f aca="false">IF(C15="", "",C15+D15)</f>
        <v/>
      </c>
    </row>
    <row r="16" customFormat="false" ht="13.8" hidden="false" customHeight="false" outlineLevel="0" collapsed="false">
      <c r="B16" s="25" t="n">
        <v>5</v>
      </c>
      <c r="C16" s="26" t="str">
        <f aca="false">IF(B16&lt;$I$7+1,$C$9,"")</f>
        <v/>
      </c>
      <c r="D16" s="26" t="str">
        <f aca="false">IF(C16="","",C16*D$9)</f>
        <v/>
      </c>
      <c r="E16" s="26" t="str">
        <f aca="false">IF(C16="", "",C16+D16)</f>
        <v/>
      </c>
    </row>
    <row r="17" customFormat="false" ht="13.8" hidden="false" customHeight="false" outlineLevel="0" collapsed="false">
      <c r="B17" s="25" t="n">
        <v>6</v>
      </c>
      <c r="C17" s="26" t="str">
        <f aca="false">IF(B17&lt;$I$7+1,$C$9,"")</f>
        <v/>
      </c>
      <c r="D17" s="26" t="str">
        <f aca="false">IF(C17="","",C17*D$9)</f>
        <v/>
      </c>
      <c r="E17" s="26" t="str">
        <f aca="false">IF(C17="", "",C17+D17)</f>
        <v/>
      </c>
    </row>
    <row r="18" customFormat="false" ht="13.8" hidden="false" customHeight="false" outlineLevel="0" collapsed="false">
      <c r="B18" s="25" t="n">
        <v>7</v>
      </c>
      <c r="C18" s="26" t="str">
        <f aca="false">IF(B18&lt;$I$7+1,$C$9,"")</f>
        <v/>
      </c>
      <c r="D18" s="26" t="str">
        <f aca="false">IF(C18="","",C18*D$9)</f>
        <v/>
      </c>
      <c r="E18" s="26" t="str">
        <f aca="false">IF(C18="", "",C18+D18)</f>
        <v/>
      </c>
    </row>
    <row r="19" customFormat="false" ht="13.8" hidden="false" customHeight="false" outlineLevel="0" collapsed="false">
      <c r="B19" s="25" t="n">
        <v>8</v>
      </c>
      <c r="C19" s="26" t="str">
        <f aca="false">IF(B19&lt;$I$7+1,$C$9,"")</f>
        <v/>
      </c>
      <c r="D19" s="26" t="str">
        <f aca="false">IF(C19="","",C19*D$9)</f>
        <v/>
      </c>
      <c r="E19" s="26" t="str">
        <f aca="false">IF(C19="", "",C19+D19)</f>
        <v/>
      </c>
    </row>
    <row r="20" customFormat="false" ht="13.8" hidden="false" customHeight="false" outlineLevel="0" collapsed="false">
      <c r="B20" s="25" t="n">
        <v>9</v>
      </c>
      <c r="C20" s="26" t="str">
        <f aca="false">IF(B20&lt;$I$7+1,$C$9,"")</f>
        <v/>
      </c>
      <c r="D20" s="26" t="str">
        <f aca="false">IF(C20="","",C20*D$9)</f>
        <v/>
      </c>
      <c r="E20" s="26" t="str">
        <f aca="false">IF(C20="", "",C20+D20)</f>
        <v/>
      </c>
    </row>
    <row r="21" customFormat="false" ht="13.8" hidden="false" customHeight="false" outlineLevel="0" collapsed="false">
      <c r="B21" s="25" t="n">
        <v>10</v>
      </c>
      <c r="C21" s="26" t="str">
        <f aca="false">IF(B21&lt;$I$7+1,$C$9,"")</f>
        <v/>
      </c>
      <c r="D21" s="26" t="str">
        <f aca="false">IF(C21="","",C21*D$9)</f>
        <v/>
      </c>
      <c r="E21" s="26" t="str">
        <f aca="false">IF(C21="", "",C21+D21)</f>
        <v/>
      </c>
    </row>
    <row r="22" customFormat="false" ht="13.8" hidden="false" customHeight="false" outlineLevel="0" collapsed="false">
      <c r="B22" s="25" t="n">
        <v>11</v>
      </c>
      <c r="C22" s="26" t="str">
        <f aca="false">IF(B22&lt;$I$7+1,$C$9,"")</f>
        <v/>
      </c>
      <c r="D22" s="26" t="str">
        <f aca="false">IF(C22="","",C22*D$9)</f>
        <v/>
      </c>
      <c r="E22" s="26" t="str">
        <f aca="false">IF(C22="", "",C22+D22)</f>
        <v/>
      </c>
    </row>
    <row r="23" customFormat="false" ht="13.8" hidden="false" customHeight="false" outlineLevel="0" collapsed="false">
      <c r="B23" s="25" t="n">
        <v>12</v>
      </c>
      <c r="C23" s="26" t="str">
        <f aca="false">IF(B23&lt;$I$7+1,$C$9,"")</f>
        <v/>
      </c>
      <c r="D23" s="26" t="str">
        <f aca="false">IF(C23="","",C23*D$9)</f>
        <v/>
      </c>
      <c r="E23" s="26" t="str">
        <f aca="false">IF(C23="", "",C23+D23)</f>
        <v/>
      </c>
    </row>
    <row r="24" customFormat="false" ht="13.8" hidden="false" customHeight="false" outlineLevel="0" collapsed="false">
      <c r="B24" s="25" t="n">
        <v>13</v>
      </c>
      <c r="C24" s="26" t="str">
        <f aca="false">IF(B24&lt;$I$7+1,$C$9,"")</f>
        <v/>
      </c>
      <c r="D24" s="26" t="str">
        <f aca="false">IF(C24="","",C24*D$9)</f>
        <v/>
      </c>
      <c r="E24" s="26" t="str">
        <f aca="false">IF(C24="", "",C24+D24)</f>
        <v/>
      </c>
    </row>
    <row r="25" customFormat="false" ht="13.8" hidden="false" customHeight="false" outlineLevel="0" collapsed="false">
      <c r="B25" s="25" t="n">
        <v>14</v>
      </c>
      <c r="C25" s="26" t="str">
        <f aca="false">IF(B25&lt;$I$7+1,$C$9,"")</f>
        <v/>
      </c>
      <c r="D25" s="26" t="str">
        <f aca="false">IF(C25="","",C25*D$9)</f>
        <v/>
      </c>
      <c r="E25" s="26" t="str">
        <f aca="false">IF(C25="", "",C25+D25)</f>
        <v/>
      </c>
    </row>
    <row r="26" customFormat="false" ht="13.8" hidden="false" customHeight="false" outlineLevel="0" collapsed="false">
      <c r="B26" s="25" t="n">
        <v>15</v>
      </c>
      <c r="C26" s="26" t="str">
        <f aca="false">IF(B26&lt;$I$7+1,$C$9,"")</f>
        <v/>
      </c>
      <c r="D26" s="26" t="str">
        <f aca="false">IF(C26="","",C26*D$9)</f>
        <v/>
      </c>
      <c r="E26" s="26" t="str">
        <f aca="false">IF(C26="", "",C26+D26)</f>
        <v/>
      </c>
    </row>
    <row r="27" customFormat="false" ht="13.8" hidden="false" customHeight="false" outlineLevel="0" collapsed="false">
      <c r="B27" s="25" t="n">
        <v>16</v>
      </c>
      <c r="C27" s="26" t="str">
        <f aca="false">IF(B27&lt;$I$7+1,$C$9,"")</f>
        <v/>
      </c>
      <c r="D27" s="26" t="str">
        <f aca="false">IF(C27="","",C27*D$9)</f>
        <v/>
      </c>
      <c r="E27" s="26" t="str">
        <f aca="false">IF(C27="", "",C27+D27)</f>
        <v/>
      </c>
    </row>
    <row r="28" customFormat="false" ht="13.8" hidden="false" customHeight="false" outlineLevel="0" collapsed="false">
      <c r="B28" s="25" t="n">
        <v>17</v>
      </c>
      <c r="C28" s="26" t="str">
        <f aca="false">IF(B28&lt;$I$7+1,$C$9,"")</f>
        <v/>
      </c>
      <c r="D28" s="26" t="str">
        <f aca="false">IF(C28="","",C28*D$9)</f>
        <v/>
      </c>
      <c r="E28" s="26" t="str">
        <f aca="false">IF(C28="", "",C28+D28)</f>
        <v/>
      </c>
    </row>
    <row r="29" customFormat="false" ht="13.8" hidden="false" customHeight="false" outlineLevel="0" collapsed="false">
      <c r="B29" s="28" t="n">
        <v>18</v>
      </c>
      <c r="C29" s="26" t="str">
        <f aca="false">IF(B29&lt;$I$7+1,$C$9,"")</f>
        <v/>
      </c>
      <c r="D29" s="26" t="str">
        <f aca="false">IF(C29="","",C29*D$9)</f>
        <v/>
      </c>
      <c r="E29" s="26" t="str">
        <f aca="false">IF(C29="", "",C29+D29)</f>
        <v/>
      </c>
    </row>
  </sheetData>
  <mergeCells count="4">
    <mergeCell ref="O10:O13"/>
    <mergeCell ref="P10:P13"/>
    <mergeCell ref="Q10:Q13"/>
    <mergeCell ref="O14:Q14"/>
  </mergeCells>
  <dataValidations count="1">
    <dataValidation allowBlank="true" errorStyle="stop" operator="equal" showDropDown="false" showErrorMessage="true" showInputMessage="false" sqref="B1:K8 M1:M8 L2:L6 L8:L9 O8:Q8 D9 M1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35" activeCellId="0" sqref="J3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0" min="10" style="1" width="9"/>
    <col collapsed="false" customWidth="true" hidden="false" outlineLevel="0" max="11" min="11" style="1" width="9.55"/>
    <col collapsed="false" customWidth="true" hidden="false" outlineLevel="0" max="12" min="12" style="1" width="8.9"/>
    <col collapsed="false" customWidth="true" hidden="false" outlineLevel="0" max="13" min="13" style="1" width="9.79"/>
    <col collapsed="false" customWidth="true" hidden="false" outlineLevel="0" max="14" min="14" style="1" width="2.77"/>
    <col collapsed="false" customWidth="true" hidden="false" outlineLevel="0" max="18" min="18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4</v>
      </c>
      <c r="M1" s="5" t="s">
        <v>10</v>
      </c>
      <c r="O1" s="6" t="n">
        <v>0.2</v>
      </c>
      <c r="P1" s="6" t="n">
        <v>0.2</v>
      </c>
      <c r="Q1" s="6" t="n">
        <v>1</v>
      </c>
      <c r="R1" s="5" t="s">
        <v>11</v>
      </c>
    </row>
    <row r="2" customFormat="false" ht="13.8" hidden="false" customHeight="false" outlineLevel="0" collapsed="false">
      <c r="B2" s="7" t="s">
        <v>12</v>
      </c>
      <c r="C2" s="8" t="n">
        <f aca="false">90*$C$7</f>
        <v>45</v>
      </c>
      <c r="D2" s="9" t="n">
        <f aca="false">D$7</f>
        <v>0.4</v>
      </c>
      <c r="E2" s="8" t="n">
        <f aca="false">C2*D2 +C2</f>
        <v>63</v>
      </c>
      <c r="F2" s="9" t="n">
        <f aca="false">F$7</f>
        <v>0</v>
      </c>
      <c r="G2" s="8" t="n">
        <f aca="false">E2*F2 +E2</f>
        <v>63</v>
      </c>
      <c r="H2" s="10" t="n">
        <v>1</v>
      </c>
      <c r="I2" s="10" t="n">
        <v>5</v>
      </c>
      <c r="J2" s="11" t="n">
        <f aca="false">H2*I2*4*I7</f>
        <v>60</v>
      </c>
      <c r="K2" s="12" t="n">
        <f aca="false">$E2*$J2</f>
        <v>3780</v>
      </c>
      <c r="L2" s="12" t="n">
        <f aca="false">K2*$F$7</f>
        <v>0</v>
      </c>
      <c r="M2" s="12" t="n">
        <f aca="false">K2+L2</f>
        <v>3780</v>
      </c>
      <c r="O2" s="13" t="n">
        <f aca="false">$O$1*$C2*$J2</f>
        <v>540</v>
      </c>
      <c r="P2" s="13" t="n">
        <f aca="false">$P$1*$C2*$J2</f>
        <v>540</v>
      </c>
      <c r="Q2" s="13" t="n">
        <f aca="false">$Q$1*$C2*$J2</f>
        <v>2700</v>
      </c>
      <c r="R2" s="13" t="n">
        <f aca="false">IF((H2=0),"",Q2/H2)</f>
        <v>2700</v>
      </c>
    </row>
    <row r="3" customFormat="false" ht="13.8" hidden="false" customHeight="false" outlineLevel="0" collapsed="false">
      <c r="B3" s="7" t="s">
        <v>13</v>
      </c>
      <c r="C3" s="8" t="n">
        <f aca="false">60*$C$7</f>
        <v>30</v>
      </c>
      <c r="D3" s="9" t="n">
        <f aca="false">D$7</f>
        <v>0.4</v>
      </c>
      <c r="E3" s="8" t="n">
        <f aca="false">C3*D3 +C3</f>
        <v>42</v>
      </c>
      <c r="F3" s="9" t="n">
        <f aca="false">F$7</f>
        <v>0</v>
      </c>
      <c r="G3" s="8" t="n">
        <f aca="false">E3*F3 +E3</f>
        <v>42</v>
      </c>
      <c r="H3" s="10" t="n">
        <v>1</v>
      </c>
      <c r="I3" s="10" t="n">
        <v>5</v>
      </c>
      <c r="J3" s="11" t="n">
        <f aca="false">H3*I3*4*I7</f>
        <v>60</v>
      </c>
      <c r="K3" s="12" t="n">
        <f aca="false">$E3*$J3</f>
        <v>2520</v>
      </c>
      <c r="L3" s="12" t="n">
        <f aca="false">K3*$F$7</f>
        <v>0</v>
      </c>
      <c r="M3" s="12" t="n">
        <f aca="false">K3+L3</f>
        <v>2520</v>
      </c>
      <c r="O3" s="13" t="n">
        <f aca="false">$O$1*$C3*$J3</f>
        <v>360</v>
      </c>
      <c r="P3" s="13" t="n">
        <f aca="false">$P$1*$C3*$J3</f>
        <v>360</v>
      </c>
      <c r="Q3" s="13" t="n">
        <f aca="false">$Q$1*$C3*$J3</f>
        <v>1800</v>
      </c>
      <c r="R3" s="13" t="n">
        <f aca="false">IF((H3=0),"",Q3/H3)</f>
        <v>1800</v>
      </c>
    </row>
    <row r="4" customFormat="false" ht="13.8" hidden="false" customHeight="false" outlineLevel="0" collapsed="false">
      <c r="B4" s="7" t="s">
        <v>14</v>
      </c>
      <c r="C4" s="8" t="n">
        <f aca="false">35*$C$7</f>
        <v>17.5</v>
      </c>
      <c r="D4" s="9" t="n">
        <f aca="false">D$7</f>
        <v>0.4</v>
      </c>
      <c r="E4" s="8" t="n">
        <f aca="false">C4*D4 +C4</f>
        <v>24.5</v>
      </c>
      <c r="F4" s="9" t="n">
        <f aca="false">F$7</f>
        <v>0</v>
      </c>
      <c r="G4" s="8" t="n">
        <f aca="false">E4*F4 +E4</f>
        <v>24.5</v>
      </c>
      <c r="H4" s="10" t="n">
        <v>2</v>
      </c>
      <c r="I4" s="10" t="n">
        <v>10</v>
      </c>
      <c r="J4" s="11" t="n">
        <f aca="false">H4*I4*4*I7</f>
        <v>240</v>
      </c>
      <c r="K4" s="12" t="n">
        <f aca="false">$E4*$J4</f>
        <v>5880</v>
      </c>
      <c r="L4" s="12" t="n">
        <f aca="false">K4*$F$7</f>
        <v>0</v>
      </c>
      <c r="M4" s="12" t="n">
        <f aca="false">K4+L4</f>
        <v>5880</v>
      </c>
      <c r="O4" s="13" t="n">
        <f aca="false">$O$1*$C4*$J4</f>
        <v>840</v>
      </c>
      <c r="P4" s="13" t="n">
        <f aca="false">$P$1*$C4*$J4</f>
        <v>840</v>
      </c>
      <c r="Q4" s="13" t="n">
        <f aca="false">$Q$1*$C4*$J4</f>
        <v>4200</v>
      </c>
      <c r="R4" s="13" t="n">
        <f aca="false">IF((H4=0),"",Q4/H4)</f>
        <v>2100</v>
      </c>
    </row>
    <row r="5" customFormat="false" ht="13.8" hidden="false" customHeight="false" outlineLevel="0" collapsed="false">
      <c r="B5" s="7" t="s">
        <v>15</v>
      </c>
      <c r="C5" s="8" t="n">
        <f aca="false">12*$C$7</f>
        <v>6</v>
      </c>
      <c r="D5" s="9" t="n">
        <f aca="false">D$7</f>
        <v>0.4</v>
      </c>
      <c r="E5" s="8" t="n">
        <f aca="false">C5*D5 +C5</f>
        <v>8.4</v>
      </c>
      <c r="F5" s="9" t="n">
        <f aca="false">F$7</f>
        <v>0</v>
      </c>
      <c r="G5" s="8" t="n">
        <f aca="false">E5*F5 +E5</f>
        <v>8.4</v>
      </c>
      <c r="H5" s="10"/>
      <c r="I5" s="10"/>
      <c r="J5" s="11" t="n">
        <f aca="false">H5*I5*4*I7</f>
        <v>0</v>
      </c>
      <c r="K5" s="12" t="n">
        <f aca="false">$E5*$J5</f>
        <v>0</v>
      </c>
      <c r="L5" s="12" t="n">
        <f aca="false">K5*$F$7</f>
        <v>0</v>
      </c>
      <c r="M5" s="12" t="n">
        <f aca="false">K5+L5</f>
        <v>0</v>
      </c>
      <c r="O5" s="13" t="n">
        <f aca="false">$O$1*$C5*$J5</f>
        <v>0</v>
      </c>
      <c r="P5" s="13" t="n">
        <f aca="false">$P$1*$C5*$J5</f>
        <v>0</v>
      </c>
      <c r="Q5" s="13" t="n">
        <f aca="false">$Q$1*$C5*$J5</f>
        <v>0</v>
      </c>
      <c r="R5" s="13" t="str">
        <f aca="false">IF((H5=0),"",Q5/H5)</f>
        <v/>
      </c>
    </row>
    <row r="6" customFormat="false" ht="13.8" hidden="false" customHeight="false" outlineLevel="0" collapsed="false">
      <c r="B6" s="7" t="s">
        <v>16</v>
      </c>
      <c r="C6" s="8" t="n">
        <f aca="false">0*$C$7</f>
        <v>0</v>
      </c>
      <c r="D6" s="9" t="n">
        <f aca="false">D$7</f>
        <v>0.4</v>
      </c>
      <c r="E6" s="8" t="n">
        <f aca="false">C6*D6 +C6</f>
        <v>0</v>
      </c>
      <c r="F6" s="9" t="n">
        <f aca="false">F$7</f>
        <v>0</v>
      </c>
      <c r="G6" s="8" t="n">
        <f aca="false">E6*F6 +E6</f>
        <v>0</v>
      </c>
      <c r="H6" s="10" t="n">
        <v>100</v>
      </c>
      <c r="I6" s="10" t="n">
        <v>5</v>
      </c>
      <c r="J6" s="11" t="n">
        <f aca="false">H6*I6*4*I7</f>
        <v>6000</v>
      </c>
      <c r="K6" s="12" t="n">
        <f aca="false">$E6*$J6</f>
        <v>0</v>
      </c>
      <c r="L6" s="12" t="n">
        <f aca="false">K6*$F$7</f>
        <v>0</v>
      </c>
      <c r="M6" s="12" t="n">
        <f aca="false">K6+L6</f>
        <v>0</v>
      </c>
      <c r="O6" s="13" t="n">
        <f aca="false">$O$1*$C6*$J6</f>
        <v>0</v>
      </c>
      <c r="P6" s="13" t="n">
        <f aca="false">$P$1*$C6*$J6</f>
        <v>0</v>
      </c>
      <c r="Q6" s="13" t="n">
        <f aca="false">$Q$1*$C6*$J6</f>
        <v>0</v>
      </c>
      <c r="R6" s="13"/>
    </row>
    <row r="7" customFormat="false" ht="13.8" hidden="false" customHeight="false" outlineLevel="0" collapsed="false">
      <c r="B7" s="7"/>
      <c r="C7" s="14" t="n">
        <v>0.5</v>
      </c>
      <c r="D7" s="14" t="n">
        <v>0.4</v>
      </c>
      <c r="E7" s="7"/>
      <c r="F7" s="14" t="n">
        <v>0</v>
      </c>
      <c r="G7" s="7"/>
      <c r="H7" s="15" t="s">
        <v>17</v>
      </c>
      <c r="I7" s="10" t="n">
        <v>3</v>
      </c>
      <c r="J7" s="7"/>
      <c r="K7" s="7"/>
      <c r="M7" s="7"/>
    </row>
    <row r="8" customFormat="false" ht="13.8" hidden="false" customHeight="false" outlineLevel="0" collapsed="false">
      <c r="B8" s="7"/>
      <c r="D8" s="7"/>
      <c r="E8" s="7"/>
      <c r="F8" s="7"/>
      <c r="G8" s="7"/>
      <c r="H8" s="16"/>
      <c r="I8" s="16"/>
      <c r="J8" s="17" t="n">
        <f aca="false">SUM(J2:J6)</f>
        <v>6360</v>
      </c>
      <c r="K8" s="18" t="n">
        <f aca="false">SUM(K2:K6)</f>
        <v>12180</v>
      </c>
      <c r="L8" s="18" t="n">
        <f aca="false">SUM(L2:L6)</f>
        <v>0</v>
      </c>
      <c r="M8" s="18" t="n">
        <f aca="false">SUM(M2:M6)</f>
        <v>12180</v>
      </c>
      <c r="O8" s="18" t="n">
        <f aca="false">SUM(O2:O6)</f>
        <v>1740</v>
      </c>
      <c r="P8" s="18" t="n">
        <f aca="false">SUM(P2:P6)</f>
        <v>1740</v>
      </c>
      <c r="Q8" s="18" t="n">
        <f aca="false">SUM(Q2:Q6)</f>
        <v>8700</v>
      </c>
      <c r="R8" s="19"/>
    </row>
    <row r="9" customFormat="false" ht="13.8" hidden="false" customHeight="false" outlineLevel="0" collapsed="false">
      <c r="B9" s="1" t="s">
        <v>18</v>
      </c>
      <c r="C9" s="20" t="n">
        <f aca="false">($K$8)/($I$7)</f>
        <v>4060</v>
      </c>
      <c r="D9" s="9" t="n">
        <f aca="false">F7</f>
        <v>0</v>
      </c>
      <c r="E9" s="21"/>
      <c r="L9" s="9" t="n">
        <f aca="false">F7</f>
        <v>0</v>
      </c>
    </row>
    <row r="10" customFormat="false" ht="13.8" hidden="false" customHeight="true" outlineLevel="0" collapsed="false">
      <c r="C10" s="13" t="n">
        <f aca="false">SUM(C12:C29)</f>
        <v>12180</v>
      </c>
      <c r="D10" s="13" t="n">
        <f aca="false">SUM(D12:D29)</f>
        <v>0</v>
      </c>
      <c r="E10" s="13" t="n">
        <f aca="false">SUM(E12:E29)</f>
        <v>12180</v>
      </c>
      <c r="F10" s="21"/>
      <c r="G10" s="21"/>
      <c r="I10" s="16"/>
      <c r="O10" s="22" t="s">
        <v>19</v>
      </c>
      <c r="P10" s="22" t="s">
        <v>20</v>
      </c>
      <c r="Q10" s="22" t="s">
        <v>21</v>
      </c>
    </row>
    <row r="11" customFormat="false" ht="13.8" hidden="false" customHeight="false" outlineLevel="0" collapsed="false">
      <c r="B11" s="23" t="s">
        <v>22</v>
      </c>
      <c r="C11" s="24" t="s">
        <v>23</v>
      </c>
      <c r="D11" s="24" t="s">
        <v>24</v>
      </c>
      <c r="E11" s="24" t="s">
        <v>25</v>
      </c>
      <c r="L11" s="1" t="s">
        <v>26</v>
      </c>
      <c r="M11" s="18" t="n">
        <f aca="false">M8-M5</f>
        <v>12180</v>
      </c>
      <c r="O11" s="22"/>
      <c r="P11" s="22"/>
      <c r="Q11" s="22"/>
    </row>
    <row r="12" customFormat="false" ht="13.8" hidden="false" customHeight="false" outlineLevel="0" collapsed="false">
      <c r="B12" s="25" t="n">
        <v>1</v>
      </c>
      <c r="C12" s="26" t="n">
        <f aca="false">C9</f>
        <v>4060</v>
      </c>
      <c r="D12" s="26" t="n">
        <f aca="false">C12*D$9</f>
        <v>0</v>
      </c>
      <c r="E12" s="26" t="n">
        <f aca="false">C12+D12</f>
        <v>4060</v>
      </c>
      <c r="O12" s="22"/>
      <c r="P12" s="22"/>
      <c r="Q12" s="22"/>
    </row>
    <row r="13" customFormat="false" ht="13.8" hidden="false" customHeight="false" outlineLevel="0" collapsed="false">
      <c r="B13" s="25" t="n">
        <v>2</v>
      </c>
      <c r="C13" s="26" t="n">
        <f aca="false">IF(B13&lt;$I$7+1,$C$9,"")</f>
        <v>4060</v>
      </c>
      <c r="D13" s="26" t="n">
        <f aca="false">IF(C13="","",C13*D$9)</f>
        <v>0</v>
      </c>
      <c r="E13" s="26" t="n">
        <f aca="false">IF(C13="", "",C13+D13)</f>
        <v>4060</v>
      </c>
      <c r="O13" s="22"/>
      <c r="P13" s="22"/>
      <c r="Q13" s="22"/>
    </row>
    <row r="14" customFormat="false" ht="13.8" hidden="false" customHeight="false" outlineLevel="0" collapsed="false">
      <c r="B14" s="25" t="n">
        <v>3</v>
      </c>
      <c r="C14" s="26" t="n">
        <f aca="false">IF(B14&lt;$I$7+1,$C$9,"")</f>
        <v>4060</v>
      </c>
      <c r="D14" s="26" t="n">
        <f aca="false">IF(C14="","",C14*D$9)</f>
        <v>0</v>
      </c>
      <c r="E14" s="26" t="n">
        <f aca="false">IF(C14="", "",C14+D14)</f>
        <v>4060</v>
      </c>
      <c r="O14" s="27" t="s">
        <v>27</v>
      </c>
      <c r="P14" s="27"/>
      <c r="Q14" s="27"/>
    </row>
    <row r="15" customFormat="false" ht="13.8" hidden="false" customHeight="false" outlineLevel="0" collapsed="false">
      <c r="B15" s="25" t="n">
        <v>4</v>
      </c>
      <c r="C15" s="26" t="str">
        <f aca="false">IF(B15&lt;$I$7+1,$C$9,"")</f>
        <v/>
      </c>
      <c r="D15" s="26" t="str">
        <f aca="false">IF(C15="","",C15*D$9)</f>
        <v/>
      </c>
      <c r="E15" s="26" t="str">
        <f aca="false">IF(C15="", "",C15+D15)</f>
        <v/>
      </c>
    </row>
    <row r="16" customFormat="false" ht="13.8" hidden="false" customHeight="false" outlineLevel="0" collapsed="false">
      <c r="B16" s="25" t="n">
        <v>5</v>
      </c>
      <c r="C16" s="26" t="str">
        <f aca="false">IF(B16&lt;$I$7+1,$C$9,"")</f>
        <v/>
      </c>
      <c r="D16" s="26" t="str">
        <f aca="false">IF(C16="","",C16*D$9)</f>
        <v/>
      </c>
      <c r="E16" s="26" t="str">
        <f aca="false">IF(C16="", "",C16+D16)</f>
        <v/>
      </c>
    </row>
    <row r="17" customFormat="false" ht="13.8" hidden="false" customHeight="false" outlineLevel="0" collapsed="false">
      <c r="B17" s="25" t="n">
        <v>6</v>
      </c>
      <c r="C17" s="26" t="str">
        <f aca="false">IF(B17&lt;$I$7+1,$C$9,"")</f>
        <v/>
      </c>
      <c r="D17" s="26" t="str">
        <f aca="false">IF(C17="","",C17*D$9)</f>
        <v/>
      </c>
      <c r="E17" s="26" t="str">
        <f aca="false">IF(C17="", "",C17+D17)</f>
        <v/>
      </c>
    </row>
    <row r="18" customFormat="false" ht="13.8" hidden="false" customHeight="false" outlineLevel="0" collapsed="false">
      <c r="B18" s="25" t="n">
        <v>7</v>
      </c>
      <c r="C18" s="26" t="str">
        <f aca="false">IF(B18&lt;$I$7+1,$C$9,"")</f>
        <v/>
      </c>
      <c r="D18" s="26" t="str">
        <f aca="false">IF(C18="","",C18*D$9)</f>
        <v/>
      </c>
      <c r="E18" s="26" t="str">
        <f aca="false">IF(C18="", "",C18+D18)</f>
        <v/>
      </c>
    </row>
    <row r="19" customFormat="false" ht="13.8" hidden="false" customHeight="false" outlineLevel="0" collapsed="false">
      <c r="B19" s="25" t="n">
        <v>8</v>
      </c>
      <c r="C19" s="26" t="str">
        <f aca="false">IF(B19&lt;$I$7+1,$C$9,"")</f>
        <v/>
      </c>
      <c r="D19" s="26" t="str">
        <f aca="false">IF(C19="","",C19*D$9)</f>
        <v/>
      </c>
      <c r="E19" s="26" t="str">
        <f aca="false">IF(C19="", "",C19+D19)</f>
        <v/>
      </c>
    </row>
    <row r="20" customFormat="false" ht="13.8" hidden="false" customHeight="false" outlineLevel="0" collapsed="false">
      <c r="B20" s="25" t="n">
        <v>9</v>
      </c>
      <c r="C20" s="26" t="str">
        <f aca="false">IF(B20&lt;$I$7+1,$C$9,"")</f>
        <v/>
      </c>
      <c r="D20" s="26" t="str">
        <f aca="false">IF(C20="","",C20*D$9)</f>
        <v/>
      </c>
      <c r="E20" s="26" t="str">
        <f aca="false">IF(C20="", "",C20+D20)</f>
        <v/>
      </c>
    </row>
    <row r="21" customFormat="false" ht="13.8" hidden="false" customHeight="false" outlineLevel="0" collapsed="false">
      <c r="B21" s="25" t="n">
        <v>10</v>
      </c>
      <c r="C21" s="26" t="str">
        <f aca="false">IF(B21&lt;$I$7+1,$C$9,"")</f>
        <v/>
      </c>
      <c r="D21" s="26" t="str">
        <f aca="false">IF(C21="","",C21*D$9)</f>
        <v/>
      </c>
      <c r="E21" s="26" t="str">
        <f aca="false">IF(C21="", "",C21+D21)</f>
        <v/>
      </c>
    </row>
    <row r="22" customFormat="false" ht="13.8" hidden="false" customHeight="false" outlineLevel="0" collapsed="false">
      <c r="B22" s="25" t="n">
        <v>11</v>
      </c>
      <c r="C22" s="26" t="str">
        <f aca="false">IF(B22&lt;$I$7+1,$C$9,"")</f>
        <v/>
      </c>
      <c r="D22" s="26" t="str">
        <f aca="false">IF(C22="","",C22*D$9)</f>
        <v/>
      </c>
      <c r="E22" s="26" t="str">
        <f aca="false">IF(C22="", "",C22+D22)</f>
        <v/>
      </c>
    </row>
    <row r="23" customFormat="false" ht="13.8" hidden="false" customHeight="false" outlineLevel="0" collapsed="false">
      <c r="B23" s="25" t="n">
        <v>12</v>
      </c>
      <c r="C23" s="26" t="str">
        <f aca="false">IF(B23&lt;$I$7+1,$C$9,"")</f>
        <v/>
      </c>
      <c r="D23" s="26" t="str">
        <f aca="false">IF(C23="","",C23*D$9)</f>
        <v/>
      </c>
      <c r="E23" s="26" t="str">
        <f aca="false">IF(C23="", "",C23+D23)</f>
        <v/>
      </c>
    </row>
    <row r="24" customFormat="false" ht="13.8" hidden="false" customHeight="false" outlineLevel="0" collapsed="false">
      <c r="B24" s="25" t="n">
        <v>13</v>
      </c>
      <c r="C24" s="26" t="str">
        <f aca="false">IF(B24&lt;$I$7+1,$C$9,"")</f>
        <v/>
      </c>
      <c r="D24" s="26" t="str">
        <f aca="false">IF(C24="","",C24*D$9)</f>
        <v/>
      </c>
      <c r="E24" s="26" t="str">
        <f aca="false">IF(C24="", "",C24+D24)</f>
        <v/>
      </c>
    </row>
    <row r="25" customFormat="false" ht="13.8" hidden="false" customHeight="false" outlineLevel="0" collapsed="false">
      <c r="B25" s="25" t="n">
        <v>14</v>
      </c>
      <c r="C25" s="26" t="str">
        <f aca="false">IF(B25&lt;$I$7+1,$C$9,"")</f>
        <v/>
      </c>
      <c r="D25" s="26" t="str">
        <f aca="false">IF(C25="","",C25*D$9)</f>
        <v/>
      </c>
      <c r="E25" s="26" t="str">
        <f aca="false">IF(C25="", "",C25+D25)</f>
        <v/>
      </c>
    </row>
    <row r="26" customFormat="false" ht="13.8" hidden="false" customHeight="false" outlineLevel="0" collapsed="false">
      <c r="B26" s="25" t="n">
        <v>15</v>
      </c>
      <c r="C26" s="26" t="str">
        <f aca="false">IF(B26&lt;$I$7+1,$C$9,"")</f>
        <v/>
      </c>
      <c r="D26" s="26" t="str">
        <f aca="false">IF(C26="","",C26*D$9)</f>
        <v/>
      </c>
      <c r="E26" s="26" t="str">
        <f aca="false">IF(C26="", "",C26+D26)</f>
        <v/>
      </c>
    </row>
    <row r="27" customFormat="false" ht="13.8" hidden="false" customHeight="false" outlineLevel="0" collapsed="false">
      <c r="B27" s="25" t="n">
        <v>16</v>
      </c>
      <c r="C27" s="26" t="str">
        <f aca="false">IF(B27&lt;$I$7+1,$C$9,"")</f>
        <v/>
      </c>
      <c r="D27" s="26" t="str">
        <f aca="false">IF(C27="","",C27*D$9)</f>
        <v/>
      </c>
      <c r="E27" s="26" t="str">
        <f aca="false">IF(C27="", "",C27+D27)</f>
        <v/>
      </c>
    </row>
    <row r="28" customFormat="false" ht="13.8" hidden="false" customHeight="false" outlineLevel="0" collapsed="false">
      <c r="B28" s="25" t="n">
        <v>17</v>
      </c>
      <c r="C28" s="26" t="str">
        <f aca="false">IF(B28&lt;$I$7+1,$C$9,"")</f>
        <v/>
      </c>
      <c r="D28" s="26" t="str">
        <f aca="false">IF(C28="","",C28*D$9)</f>
        <v/>
      </c>
      <c r="E28" s="26" t="str">
        <f aca="false">IF(C28="", "",C28+D28)</f>
        <v/>
      </c>
    </row>
    <row r="29" customFormat="false" ht="13.8" hidden="false" customHeight="false" outlineLevel="0" collapsed="false">
      <c r="B29" s="28" t="n">
        <v>18</v>
      </c>
      <c r="C29" s="26" t="str">
        <f aca="false">IF(B29&lt;$I$7+1,$C$9,"")</f>
        <v/>
      </c>
      <c r="D29" s="26" t="str">
        <f aca="false">IF(C29="","",C29*D$9)</f>
        <v/>
      </c>
      <c r="E29" s="26" t="str">
        <f aca="false">IF(C29="", "",C29+D29)</f>
        <v/>
      </c>
    </row>
  </sheetData>
  <mergeCells count="4">
    <mergeCell ref="O10:O13"/>
    <mergeCell ref="P10:P13"/>
    <mergeCell ref="Q10:Q13"/>
    <mergeCell ref="O14:Q14"/>
  </mergeCells>
  <dataValidations count="1">
    <dataValidation allowBlank="true" errorStyle="stop" operator="equal" showDropDown="false" showErrorMessage="true" showInputMessage="false" sqref="B1:K8 M1:M8 L2:L6 L8:L9 O8:Q8 D9 M11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2975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2025-06-17T08:37:13Z</cp:lastPrinted>
  <dcterms:modified xsi:type="dcterms:W3CDTF">2025-06-17T09:38:37Z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